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635" windowHeight="7695" tabRatio="500"/>
  </bookViews>
  <sheets>
    <sheet name="Лист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5" i="1" l="1"/>
  <c r="B246" i="1"/>
  <c r="A246" i="1"/>
  <c r="J244" i="1"/>
  <c r="I244" i="1"/>
  <c r="H244" i="1"/>
  <c r="G244" i="1"/>
  <c r="F244" i="1"/>
  <c r="B241" i="1"/>
  <c r="A241" i="1"/>
  <c r="B231" i="1"/>
  <c r="A231" i="1"/>
  <c r="L221" i="1"/>
  <c r="B222" i="1"/>
  <c r="A222" i="1"/>
  <c r="J220" i="1"/>
  <c r="I220" i="1"/>
  <c r="H220" i="1"/>
  <c r="G220" i="1"/>
  <c r="F220" i="1"/>
  <c r="B217" i="1"/>
  <c r="A217" i="1"/>
  <c r="J215" i="1"/>
  <c r="I215" i="1"/>
  <c r="H215" i="1"/>
  <c r="G215" i="1"/>
  <c r="F215" i="1"/>
  <c r="B207" i="1"/>
  <c r="A207" i="1"/>
  <c r="J205" i="1"/>
  <c r="I205" i="1"/>
  <c r="H205" i="1"/>
  <c r="G205" i="1"/>
  <c r="F205" i="1"/>
  <c r="L197" i="1"/>
  <c r="B198" i="1"/>
  <c r="A198" i="1"/>
  <c r="J196" i="1"/>
  <c r="I196" i="1"/>
  <c r="H196" i="1"/>
  <c r="G196" i="1"/>
  <c r="F196" i="1"/>
  <c r="B193" i="1"/>
  <c r="A193" i="1"/>
  <c r="J191" i="1"/>
  <c r="I191" i="1"/>
  <c r="H191" i="1"/>
  <c r="G191" i="1"/>
  <c r="F191" i="1"/>
  <c r="B183" i="1"/>
  <c r="A183" i="1"/>
  <c r="J181" i="1"/>
  <c r="I181" i="1"/>
  <c r="H181" i="1"/>
  <c r="G181" i="1"/>
  <c r="F181" i="1"/>
  <c r="L173" i="1"/>
  <c r="B174" i="1"/>
  <c r="A174" i="1"/>
  <c r="J172" i="1"/>
  <c r="I172" i="1"/>
  <c r="H172" i="1"/>
  <c r="G172" i="1"/>
  <c r="F172" i="1"/>
  <c r="B169" i="1"/>
  <c r="A169" i="1"/>
  <c r="J167" i="1"/>
  <c r="I167" i="1"/>
  <c r="H167" i="1"/>
  <c r="G167" i="1"/>
  <c r="F167" i="1"/>
  <c r="B159" i="1"/>
  <c r="A159" i="1"/>
  <c r="J157" i="1"/>
  <c r="I157" i="1"/>
  <c r="H157" i="1"/>
  <c r="G157" i="1"/>
  <c r="F157" i="1"/>
  <c r="L149" i="1"/>
  <c r="B150" i="1"/>
  <c r="A150" i="1"/>
  <c r="J148" i="1"/>
  <c r="I148" i="1"/>
  <c r="H148" i="1"/>
  <c r="G148" i="1"/>
  <c r="F148" i="1"/>
  <c r="B145" i="1"/>
  <c r="A145" i="1"/>
  <c r="J143" i="1"/>
  <c r="I143" i="1"/>
  <c r="H143" i="1"/>
  <c r="G143" i="1"/>
  <c r="F143" i="1"/>
  <c r="B135" i="1"/>
  <c r="A135" i="1"/>
  <c r="J133" i="1"/>
  <c r="I133" i="1"/>
  <c r="H133" i="1"/>
  <c r="G133" i="1"/>
  <c r="F133" i="1"/>
  <c r="L125" i="1"/>
  <c r="B126" i="1"/>
  <c r="A126" i="1"/>
  <c r="J124" i="1"/>
  <c r="I124" i="1"/>
  <c r="H124" i="1"/>
  <c r="G124" i="1"/>
  <c r="F124" i="1"/>
  <c r="J119" i="1"/>
  <c r="I119" i="1"/>
  <c r="H119" i="1"/>
  <c r="G119" i="1"/>
  <c r="F119" i="1"/>
  <c r="B111" i="1"/>
  <c r="A111" i="1"/>
  <c r="J109" i="1"/>
  <c r="I109" i="1"/>
  <c r="H109" i="1"/>
  <c r="G109" i="1"/>
  <c r="F109" i="1"/>
  <c r="L101" i="1"/>
  <c r="B102" i="1"/>
  <c r="A102" i="1"/>
  <c r="J100" i="1"/>
  <c r="I100" i="1"/>
  <c r="H100" i="1"/>
  <c r="G100" i="1"/>
  <c r="F100" i="1"/>
  <c r="B97" i="1"/>
  <c r="A97" i="1"/>
  <c r="J95" i="1"/>
  <c r="I95" i="1"/>
  <c r="H95" i="1"/>
  <c r="G95" i="1"/>
  <c r="F95" i="1"/>
  <c r="B87" i="1"/>
  <c r="A87" i="1"/>
  <c r="J85" i="1"/>
  <c r="I85" i="1"/>
  <c r="H85" i="1"/>
  <c r="G85" i="1"/>
  <c r="F85" i="1"/>
  <c r="L78" i="1"/>
  <c r="B78" i="1"/>
  <c r="A78" i="1"/>
  <c r="J77" i="1"/>
  <c r="I77" i="1"/>
  <c r="H77" i="1"/>
  <c r="G77" i="1"/>
  <c r="F77" i="1"/>
  <c r="B73" i="1"/>
  <c r="A73" i="1"/>
  <c r="J72" i="1"/>
  <c r="I72" i="1"/>
  <c r="H72" i="1"/>
  <c r="G72" i="1"/>
  <c r="F72" i="1"/>
  <c r="B63" i="1"/>
  <c r="A63" i="1"/>
  <c r="J62" i="1"/>
  <c r="I62" i="1"/>
  <c r="H62" i="1"/>
  <c r="G62" i="1"/>
  <c r="F62" i="1"/>
  <c r="L54" i="1"/>
  <c r="B54" i="1"/>
  <c r="A54" i="1"/>
  <c r="J53" i="1"/>
  <c r="I53" i="1"/>
  <c r="H53" i="1"/>
  <c r="G53" i="1"/>
  <c r="F53" i="1"/>
  <c r="B49" i="1"/>
  <c r="A49" i="1"/>
  <c r="J48" i="1"/>
  <c r="I48" i="1"/>
  <c r="H48" i="1"/>
  <c r="G48" i="1"/>
  <c r="F48" i="1"/>
  <c r="B39" i="1"/>
  <c r="A39" i="1"/>
  <c r="J38" i="1"/>
  <c r="I38" i="1"/>
  <c r="H38" i="1"/>
  <c r="G38" i="1"/>
  <c r="F38" i="1"/>
  <c r="L30" i="1"/>
  <c r="L246" i="1" s="1"/>
  <c r="B30" i="1"/>
  <c r="A30" i="1"/>
  <c r="J29" i="1"/>
  <c r="I29" i="1"/>
  <c r="H29" i="1"/>
  <c r="G29" i="1"/>
  <c r="F29" i="1"/>
  <c r="B25" i="1"/>
  <c r="A25" i="1"/>
  <c r="J24" i="1"/>
  <c r="I24" i="1"/>
  <c r="H24" i="1"/>
  <c r="G24" i="1"/>
  <c r="F24" i="1"/>
  <c r="B14" i="1"/>
  <c r="A14" i="1"/>
  <c r="J13" i="1"/>
  <c r="I13" i="1"/>
  <c r="H13" i="1"/>
  <c r="G13" i="1"/>
  <c r="F13" i="1"/>
  <c r="G30" i="1" l="1"/>
  <c r="I30" i="1"/>
  <c r="G78" i="1"/>
  <c r="I78" i="1"/>
  <c r="G149" i="1"/>
  <c r="I149" i="1"/>
  <c r="G173" i="1"/>
  <c r="I173" i="1"/>
  <c r="G197" i="1"/>
  <c r="I197" i="1"/>
  <c r="G221" i="1"/>
  <c r="I221" i="1"/>
  <c r="G245" i="1"/>
  <c r="I245" i="1"/>
  <c r="F78" i="1"/>
  <c r="J78" i="1"/>
  <c r="F149" i="1"/>
  <c r="H149" i="1"/>
  <c r="J149" i="1"/>
  <c r="F173" i="1"/>
  <c r="H173" i="1"/>
  <c r="J173" i="1"/>
  <c r="I125" i="1"/>
  <c r="G125" i="1"/>
  <c r="F125" i="1"/>
  <c r="H125" i="1"/>
  <c r="J125" i="1"/>
  <c r="I101" i="1"/>
  <c r="G101" i="1"/>
  <c r="F101" i="1"/>
  <c r="H101" i="1"/>
  <c r="J101" i="1"/>
  <c r="F197" i="1"/>
  <c r="F30" i="1"/>
  <c r="H30" i="1"/>
  <c r="J30" i="1"/>
  <c r="F54" i="1"/>
  <c r="H54" i="1"/>
  <c r="J54" i="1"/>
  <c r="G54" i="1"/>
  <c r="H197" i="1"/>
  <c r="J197" i="1"/>
  <c r="F221" i="1"/>
  <c r="H221" i="1"/>
  <c r="J221" i="1"/>
  <c r="F245" i="1"/>
  <c r="H245" i="1"/>
  <c r="J245" i="1"/>
  <c r="H78" i="1"/>
  <c r="I54" i="1"/>
  <c r="I246" i="1" l="1"/>
  <c r="G246" i="1"/>
  <c r="H246" i="1"/>
  <c r="J246" i="1"/>
  <c r="F246" i="1"/>
</calcChain>
</file>

<file path=xl/comments1.xml><?xml version="1.0" encoding="utf-8"?>
<comments xmlns="http://schemas.openxmlformats.org/spreadsheetml/2006/main">
  <authors>
    <author>school_2</author>
  </authors>
  <commentList>
    <comment ref="E6" authorId="0">
      <text>
        <r>
          <rPr>
            <b/>
            <sz val="9"/>
            <color indexed="81"/>
            <rFont val="Tahoma"/>
            <charset val="1"/>
          </rPr>
          <t>school_2: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<sst xmlns="http://schemas.openxmlformats.org/spreadsheetml/2006/main" count="241" uniqueCount="141">
  <si>
    <t>Школа</t>
  </si>
  <si>
    <t>МБОУ "Школа №34" г. о. Самара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</si>
  <si>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</si>
  <si>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</si>
  <si>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</si>
  <si>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</si>
  <si>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</si>
  <si>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Кистанова И.Г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</si>
  <si>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</si>
  <si>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</si>
  <si>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</si>
  <si>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</si>
  <si>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</si>
  <si>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</si>
  <si>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</si>
  <si>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</si>
  <si>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</si>
  <si>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</si>
  <si>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</si>
  <si>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</si>
  <si>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</si>
  <si>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</si>
  <si>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</si>
  <si>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</si>
  <si>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</si>
  <si>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</si>
  <si>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</si>
  <si>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Масло ( порциями )  10</t>
  </si>
  <si>
    <t>Сыр ( порциями )  15</t>
  </si>
  <si>
    <t>Каша вязкая молочная "  Геркулес "  200/10</t>
  </si>
  <si>
    <t>Кофейный напиток с молоком  215  шк.</t>
  </si>
  <si>
    <t>Батон  "  Школьный  "  30</t>
  </si>
  <si>
    <t>итого</t>
  </si>
  <si>
    <t>Обед</t>
  </si>
  <si>
    <t>Овощи натуральные (огурец) 60</t>
  </si>
  <si>
    <t>Суп картофельный с макаронными изделиями, мясом, зелень 10/250/2.</t>
  </si>
  <si>
    <t>Котлеты рубленые из бройлер-цыплят с соусом томатным 100/30</t>
  </si>
  <si>
    <t>Капуста тушеная  180</t>
  </si>
  <si>
    <t>Компот из смеси сухофруктов  200* шк.</t>
  </si>
  <si>
    <t>Хлеб пшеничный  60</t>
  </si>
  <si>
    <t>Хлеб ржано-пшеничный   50</t>
  </si>
  <si>
    <t xml:space="preserve">Полдник </t>
  </si>
  <si>
    <t>Чай с сахаром  212 шк.</t>
  </si>
  <si>
    <t>Итого за день:</t>
  </si>
  <si>
    <t>Сыр (порциями)</t>
  </si>
  <si>
    <t>Батон  "  Школьный  "  70</t>
  </si>
  <si>
    <t>Напиток из плодов шиповника</t>
  </si>
  <si>
    <t>0.67</t>
  </si>
  <si>
    <t>0.84</t>
  </si>
  <si>
    <t>0.08</t>
  </si>
  <si>
    <t>Чай с молоком</t>
  </si>
  <si>
    <t>Макаронные изделия отварные с маслом</t>
  </si>
  <si>
    <t>Напиток из смородины</t>
  </si>
  <si>
    <t>Хлеб пшеничный  70</t>
  </si>
  <si>
    <t>Каша вязкая молочная из риса и пшена "Дружба"</t>
  </si>
  <si>
    <t>Какао с молоком</t>
  </si>
  <si>
    <t>Салат из свежих огурцов</t>
  </si>
  <si>
    <t>Картофельное пюре</t>
  </si>
  <si>
    <t>Молоко кипяченое</t>
  </si>
  <si>
    <t>Кофейный напиток с молоком</t>
  </si>
  <si>
    <t>Салат из белокочанной капусты</t>
  </si>
  <si>
    <t>Суп картофельный с клецками, зелень</t>
  </si>
  <si>
    <t>Сырники из творога с соусом молочным (сладким)</t>
  </si>
  <si>
    <t>Сок фруктовый</t>
  </si>
  <si>
    <t>Омлет натуральный</t>
  </si>
  <si>
    <t>Салат из моркови с сахаром</t>
  </si>
  <si>
    <t>Компот из кураги</t>
  </si>
  <si>
    <t>Пюре гороховое с маслом</t>
  </si>
  <si>
    <t>Чай с сахаром</t>
  </si>
  <si>
    <t>Икра кабачковая консервированная</t>
  </si>
  <si>
    <t>Суп картофельный с зеленым горошком, фрикадельками</t>
  </si>
  <si>
    <t>Жаркое из цыплят</t>
  </si>
  <si>
    <t>Компот из смеси сухофруктов</t>
  </si>
  <si>
    <t>Хлеб пшеничный</t>
  </si>
  <si>
    <t>Салат из редиса с огурцами и яйцом</t>
  </si>
  <si>
    <t xml:space="preserve">Плов </t>
  </si>
  <si>
    <t>Салат из свежих помидоров и огурцов</t>
  </si>
  <si>
    <t>Вареники с творогом</t>
  </si>
  <si>
    <t>Среднее значение за период:</t>
  </si>
  <si>
    <t>Чай с лимоном 217 шк.</t>
  </si>
  <si>
    <t>Омлет " Перышко " 150</t>
  </si>
  <si>
    <t>Сыр (порциями) 15</t>
  </si>
  <si>
    <t>Яблоко свежее 140</t>
  </si>
  <si>
    <t>Салат из свежих помидоров 60</t>
  </si>
  <si>
    <t>Рассольник Ленинградский, с мясом, сметана, зелень 15/250/10/2</t>
  </si>
  <si>
    <t>Рыба, тушенная в томате с овощами 50/50</t>
  </si>
  <si>
    <t>Рис отварной 180</t>
  </si>
  <si>
    <t>Напиток из плодов шиповника 200*шк.</t>
  </si>
  <si>
    <t>Хлеб пшеничный 100</t>
  </si>
  <si>
    <t>Хлеб ржано-пшеничный 60</t>
  </si>
  <si>
    <t>Плюшка " Московская " 100 шк.</t>
  </si>
  <si>
    <t>Йогурт 200</t>
  </si>
  <si>
    <t>Масло (порциями) 10</t>
  </si>
  <si>
    <t>Пудинг из творога запеченный с соусом молочным (сладким) 160</t>
  </si>
  <si>
    <t>Чай с молоком 212 шк.</t>
  </si>
  <si>
    <t>Батон " Школьный " 50</t>
  </si>
  <si>
    <t>Салат из редиса 60</t>
  </si>
  <si>
    <t>Борщ с капустой и картофелем, мясом, сметана 10/200/5</t>
  </si>
  <si>
    <t>Печень по-строгановски 100 шк.</t>
  </si>
  <si>
    <t>Макаронные изделия отварные с маслом 185</t>
  </si>
  <si>
    <t>" Булочка Веснушка ." 100 шк.</t>
  </si>
  <si>
    <t>Напиток лимонный 200</t>
  </si>
  <si>
    <t xml:space="preserve">Сыр ( порциями )   </t>
  </si>
  <si>
    <t>Батон "  Школьный  "</t>
  </si>
  <si>
    <t>Яблоко свежее</t>
  </si>
  <si>
    <t>Суп каптофельный с горохом, мясом, зелень 10/200/2</t>
  </si>
  <si>
    <t>Биточек из цыплят с соусом томатным 90/30</t>
  </si>
  <si>
    <t>Копмот из изюма</t>
  </si>
  <si>
    <t>Хлеб ржано-пшеничный</t>
  </si>
  <si>
    <t>Кекс " Радуга " *</t>
  </si>
  <si>
    <t>Масло ( порциями )</t>
  </si>
  <si>
    <t>Каша вязкая молочная из грчневой крупы</t>
  </si>
  <si>
    <t>Батон " Школьный "</t>
  </si>
  <si>
    <t>Запеканка картофельная с мясом</t>
  </si>
  <si>
    <t xml:space="preserve">Хлеб пшеничный </t>
  </si>
  <si>
    <t>Батон " Шольный "</t>
  </si>
  <si>
    <t>Яблоко свежее   140</t>
  </si>
  <si>
    <t>Печенье "  Песочное  " 100 шк.</t>
  </si>
  <si>
    <t>Суп картофельный с рыбними фрикадельками20/200</t>
  </si>
  <si>
    <t>Зразы рубленные с соусом томатным70/30</t>
  </si>
  <si>
    <t>Печенье " Курабье "</t>
  </si>
  <si>
    <t>Запеканка из творога с соусом молочным (сладким) 130/30</t>
  </si>
  <si>
    <t>Кекс " Йогуртный "</t>
  </si>
  <si>
    <t>Йогурт</t>
  </si>
  <si>
    <t>Овощи натуральные свежие (огурец)</t>
  </si>
  <si>
    <t>Шницель рыбный натуральный</t>
  </si>
  <si>
    <t>Суп крестьянский с крупой, сметана, зелень 200/5/2</t>
  </si>
  <si>
    <t>Компот из изюма</t>
  </si>
  <si>
    <r>
      <rPr>
        <sz val="10"/>
        <rFont val="Arial"/>
        <family val="2"/>
        <charset val="204"/>
      </rPr>
      <t>Булочка</t>
    </r>
    <r>
      <rPr>
        <sz val="10"/>
        <rFont val="Times New Roman"/>
        <charset val="204"/>
      </rPr>
      <t xml:space="preserve"> </t>
    </r>
    <r>
      <rPr>
        <sz val="10"/>
        <rFont val="Arial"/>
        <family val="2"/>
        <charset val="204"/>
      </rPr>
      <t>" Винни - Пух "</t>
    </r>
  </si>
  <si>
    <t>Каша вязкая молочная из пшеничной крупы</t>
  </si>
  <si>
    <t>Щи из свежей капусты с картофелем, мясом, сметана, зелень 10/200/5/2</t>
  </si>
  <si>
    <t>Шницель натуральный рубленый из птицы с соусом томатным 60/30</t>
  </si>
  <si>
    <t>Сыр ( порциями )</t>
  </si>
  <si>
    <t>Каша вязкая молочная " Геркулес "</t>
  </si>
  <si>
    <t xml:space="preserve">Кофейный напиток с молоком </t>
  </si>
  <si>
    <t>Батон "Школьный "</t>
  </si>
  <si>
    <t>Суп картофельный с макаронными изделиями, мясом, зелень 10/250/2</t>
  </si>
  <si>
    <t>Котлеты рубленые изт бройлер-цыплят с соусом томатным 100/30</t>
  </si>
  <si>
    <t>Капуста тушеная</t>
  </si>
  <si>
    <t>Компот из смеси сухофруков</t>
  </si>
  <si>
    <t>Печенье " Ромашка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</si>
</sst>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name val="Arial"/>
      <charset val="1"/>
    </font>
    <font>
      <sz val="1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name val="Arial"/>
      <charset val="204"/>
    </font>
    <font>
      <b/>
      <sz val="8"/>
      <name val="Arial"/>
      <charset val="204"/>
    </font>
    <font>
      <b/>
      <sz val="8"/>
      <color rgb="FF2D2D2D"/>
      <name val="Arial"/>
      <charset val="204"/>
    </font>
    <font>
      <sz val="11"/>
      <name val="Calibri"/>
      <charset val="204"/>
    </font>
    <font>
      <sz val="10"/>
      <name val="Arial"/>
      <charset val="1"/>
    </font>
    <font>
      <i/>
      <sz val="11"/>
      <name val="Calibri"/>
      <charset val="204"/>
    </font>
    <font>
      <b/>
      <sz val="10"/>
      <color rgb="FF2D2D2D"/>
      <name val="Arial"/>
      <charset val="204"/>
    </font>
    <font>
      <sz val="10"/>
      <name val="Times New Roman"/>
      <charset val="204"/>
    </font>
    <font>
      <sz val="10"/>
      <color rgb="FF000000"/>
      <name val="Arial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0" xfId="0" applyFill="1" applyAlignment="1" applyProtection="1"/>
    <xf numFmtId="0" fontId="0" fillId="0" borderId="0" xfId="0" applyAlignment="1" applyProtection="1"/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/>
    <xf numFmtId="0" fontId="1" fillId="2" borderId="0" xfId="0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/>
    <xf numFmtId="1" fontId="1" fillId="2" borderId="2" xfId="0" applyNumberFormat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 vertical="top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/>
    <xf numFmtId="0" fontId="8" fillId="2" borderId="9" xfId="0" applyFont="1" applyFill="1" applyBorder="1" applyAlignment="1" applyProtection="1"/>
    <xf numFmtId="0" fontId="9" fillId="2" borderId="9" xfId="0" applyFont="1" applyFill="1" applyBorder="1" applyAlignment="1" applyProtection="1">
      <alignment vertical="top" wrapText="1"/>
    </xf>
    <xf numFmtId="0" fontId="1" fillId="2" borderId="9" xfId="0" applyFont="1" applyFill="1" applyBorder="1" applyAlignment="1" applyProtection="1">
      <alignment horizontal="center" vertical="top" wrapText="1"/>
    </xf>
    <xf numFmtId="0" fontId="1" fillId="2" borderId="10" xfId="0" applyFont="1" applyFill="1" applyBorder="1" applyAlignment="1" applyProtection="1">
      <alignment horizontal="center" vertical="top" wrapText="1"/>
    </xf>
    <xf numFmtId="0" fontId="1" fillId="2" borderId="11" xfId="0" applyFont="1" applyFill="1" applyBorder="1" applyAlignment="1" applyProtection="1">
      <alignment horizontal="center"/>
    </xf>
    <xf numFmtId="0" fontId="1" fillId="2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/>
    <xf numFmtId="0" fontId="8" fillId="2" borderId="1" xfId="0" applyFont="1" applyFill="1" applyBorder="1" applyAlignment="1" applyProtection="1"/>
    <xf numFmtId="0" fontId="9" fillId="2" borderId="1" xfId="0" applyFont="1" applyFill="1" applyBorder="1" applyAlignment="1" applyProtection="1">
      <alignment vertical="top" wrapText="1"/>
    </xf>
    <xf numFmtId="0" fontId="1" fillId="2" borderId="1" xfId="0" applyFont="1" applyFill="1" applyBorder="1" applyAlignment="1" applyProtection="1">
      <alignment horizontal="center" vertical="top" wrapText="1"/>
    </xf>
    <xf numFmtId="0" fontId="1" fillId="2" borderId="14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vertical="top" wrapText="1"/>
    </xf>
    <xf numFmtId="0" fontId="1" fillId="2" borderId="15" xfId="0" applyFont="1" applyFill="1" applyBorder="1" applyAlignment="1" applyProtection="1">
      <alignment horizontal="center"/>
    </xf>
    <xf numFmtId="0" fontId="1" fillId="2" borderId="16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/>
    <xf numFmtId="0" fontId="10" fillId="2" borderId="1" xfId="0" applyFont="1" applyFill="1" applyBorder="1" applyAlignment="1" applyProtection="1">
      <alignment horizontal="right"/>
    </xf>
    <xf numFmtId="0" fontId="1" fillId="2" borderId="17" xfId="0" applyFont="1" applyFill="1" applyBorder="1" applyAlignment="1" applyProtection="1">
      <alignment horizontal="center"/>
    </xf>
    <xf numFmtId="0" fontId="1" fillId="2" borderId="18" xfId="0" applyFont="1" applyFill="1" applyBorder="1" applyAlignment="1" applyProtection="1">
      <alignment horizontal="center"/>
    </xf>
    <xf numFmtId="0" fontId="8" fillId="2" borderId="18" xfId="0" applyFont="1" applyFill="1" applyBorder="1" applyAlignment="1" applyProtection="1"/>
    <xf numFmtId="0" fontId="1" fillId="2" borderId="13" xfId="0" applyFont="1" applyFill="1" applyBorder="1" applyAlignment="1" applyProtection="1"/>
    <xf numFmtId="0" fontId="1" fillId="2" borderId="19" xfId="0" applyFont="1" applyFill="1" applyBorder="1" applyAlignment="1" applyProtection="1">
      <alignment horizontal="center"/>
    </xf>
    <xf numFmtId="0" fontId="1" fillId="2" borderId="20" xfId="0" applyFont="1" applyFill="1" applyBorder="1" applyAlignment="1" applyProtection="1">
      <alignment horizontal="center"/>
    </xf>
    <xf numFmtId="0" fontId="1" fillId="2" borderId="20" xfId="0" applyFont="1" applyFill="1" applyBorder="1" applyAlignment="1" applyProtection="1">
      <alignment vertical="top" wrapText="1"/>
    </xf>
    <xf numFmtId="0" fontId="1" fillId="2" borderId="20" xfId="0" applyFont="1" applyFill="1" applyBorder="1" applyAlignment="1" applyProtection="1">
      <alignment horizontal="center" vertical="top" wrapText="1"/>
    </xf>
    <xf numFmtId="0" fontId="1" fillId="2" borderId="13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center"/>
    </xf>
    <xf numFmtId="0" fontId="1" fillId="2" borderId="9" xfId="0" applyFont="1" applyFill="1" applyBorder="1" applyAlignment="1" applyProtection="1">
      <alignment vertical="top" wrapText="1"/>
    </xf>
    <xf numFmtId="0" fontId="1" fillId="2" borderId="9" xfId="0" applyNumberFormat="1" applyFont="1" applyFill="1" applyBorder="1" applyAlignment="1" applyProtection="1">
      <alignment horizontal="center" vertical="top" wrapText="1"/>
    </xf>
    <xf numFmtId="0" fontId="13" fillId="2" borderId="6" xfId="0" applyFont="1" applyFill="1" applyBorder="1" applyAlignment="1" applyProtection="1">
      <alignment horizontal="center"/>
    </xf>
    <xf numFmtId="0" fontId="13" fillId="2" borderId="7" xfId="0" applyFont="1" applyFill="1" applyBorder="1" applyAlignment="1" applyProtection="1">
      <alignment horizontal="center"/>
    </xf>
    <xf numFmtId="0" fontId="13" fillId="2" borderId="11" xfId="0" applyFont="1" applyFill="1" applyBorder="1" applyAlignment="1" applyProtection="1">
      <alignment horizontal="center"/>
    </xf>
    <xf numFmtId="0" fontId="13" fillId="2" borderId="12" xfId="0" applyFont="1" applyFill="1" applyBorder="1" applyAlignment="1" applyProtection="1">
      <alignment horizontal="center"/>
    </xf>
    <xf numFmtId="0" fontId="13" fillId="2" borderId="15" xfId="0" applyFont="1" applyFill="1" applyBorder="1" applyAlignment="1" applyProtection="1">
      <alignment horizontal="center"/>
    </xf>
    <xf numFmtId="0" fontId="13" fillId="2" borderId="16" xfId="0" applyFont="1" applyFill="1" applyBorder="1" applyAlignment="1" applyProtection="1">
      <alignment horizontal="center"/>
    </xf>
    <xf numFmtId="0" fontId="13" fillId="2" borderId="17" xfId="0" applyFont="1" applyFill="1" applyBorder="1" applyAlignment="1" applyProtection="1">
      <alignment horizontal="center"/>
    </xf>
    <xf numFmtId="0" fontId="13" fillId="2" borderId="18" xfId="0" applyFont="1" applyFill="1" applyBorder="1" applyAlignment="1" applyProtection="1">
      <alignment horizontal="center"/>
    </xf>
    <xf numFmtId="0" fontId="1" fillId="2" borderId="18" xfId="0" applyFont="1" applyFill="1" applyBorder="1" applyAlignment="1" applyProtection="1"/>
    <xf numFmtId="0" fontId="12" fillId="2" borderId="1" xfId="0" applyFont="1" applyFill="1" applyBorder="1" applyAlignment="1" applyProtection="1">
      <alignment horizontal="center" vertical="top" wrapText="1"/>
    </xf>
    <xf numFmtId="0" fontId="9" fillId="2" borderId="21" xfId="0" applyFont="1" applyFill="1" applyBorder="1" applyAlignment="1" applyProtection="1">
      <alignment horizontal="left" wrapText="1"/>
    </xf>
    <xf numFmtId="0" fontId="9" fillId="2" borderId="9" xfId="0" applyFont="1" applyFill="1" applyBorder="1" applyAlignment="1" applyProtection="1">
      <alignment horizontal="center" vertical="top" wrapText="1"/>
    </xf>
    <xf numFmtId="0" fontId="9" fillId="2" borderId="9" xfId="0" applyNumberFormat="1" applyFont="1" applyFill="1" applyBorder="1" applyAlignment="1" applyProtection="1">
      <alignment horizontal="center" vertical="top" wrapText="1"/>
    </xf>
    <xf numFmtId="0" fontId="9" fillId="2" borderId="1" xfId="0" applyFont="1" applyFill="1" applyBorder="1" applyAlignment="1" applyProtection="1">
      <alignment horizontal="center" vertical="top" wrapText="1"/>
    </xf>
    <xf numFmtId="0" fontId="9" fillId="2" borderId="1" xfId="0" applyNumberFormat="1" applyFont="1" applyFill="1" applyBorder="1" applyAlignment="1" applyProtection="1">
      <alignment horizontal="center" vertical="top" wrapText="1"/>
    </xf>
    <xf numFmtId="0" fontId="1" fillId="2" borderId="3" xfId="0" applyFont="1" applyFill="1" applyBorder="1" applyAlignment="1" applyProtection="1"/>
    <xf numFmtId="0" fontId="1" fillId="2" borderId="4" xfId="0" applyFont="1" applyFill="1" applyBorder="1" applyAlignment="1" applyProtection="1"/>
    <xf numFmtId="0" fontId="1" fillId="2" borderId="4" xfId="0" applyFont="1" applyFill="1" applyBorder="1" applyAlignment="1" applyProtection="1">
      <alignment horizontal="center"/>
    </xf>
    <xf numFmtId="0" fontId="11" fillId="2" borderId="20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vertical="top" wrapText="1"/>
    </xf>
    <xf numFmtId="0" fontId="15" fillId="2" borderId="1" xfId="0" applyFont="1" applyFill="1" applyBorder="1" applyAlignment="1" applyProtection="1"/>
    <xf numFmtId="0" fontId="1" fillId="2" borderId="1" xfId="0" applyFont="1" applyFill="1" applyBorder="1" applyAlignment="1" applyProtection="1">
      <alignment wrapText="1"/>
    </xf>
    <xf numFmtId="0" fontId="1" fillId="2" borderId="1" xfId="0" applyFont="1" applyFill="1" applyBorder="1" applyAlignment="1" applyProtection="1">
      <alignment horizontal="left" wrapText="1"/>
    </xf>
    <xf numFmtId="0" fontId="11" fillId="2" borderId="20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vertical="top" wrapText="1"/>
    </xf>
    <xf numFmtId="0" fontId="19" fillId="2" borderId="1" xfId="0" applyFont="1" applyFill="1" applyBorder="1" applyAlignment="1" applyProtection="1">
      <alignment vertical="top" wrapText="1"/>
    </xf>
    <xf numFmtId="0" fontId="14" fillId="2" borderId="21" xfId="0" applyFont="1" applyFill="1" applyBorder="1" applyAlignment="1" applyProtection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47"/>
  <sheetViews>
    <sheetView tabSelected="1" zoomScale="110" zoomScaleNormal="110" workbookViewId="0">
      <pane xSplit="4" ySplit="5" topLeftCell="E27" activePane="bottomRight" state="frozen"/>
      <selection pane="topRight"/>
      <selection pane="bottomLeft"/>
      <selection pane="bottomRight" activeCell="E241" sqref="E241"/>
    </sheetView>
  </sheetViews>
  <sheetFormatPr defaultColWidth="14.375" defaultRowHeight="15" customHeight="1" x14ac:dyDescent="0.2"/>
  <cols>
    <col min="1" max="1" width="4.75" style="2" customWidth="1"/>
    <col min="2" max="2" width="5.25" style="2" customWidth="1"/>
    <col min="3" max="3" width="9.125" style="2" customWidth="1"/>
    <col min="4" max="4" width="11.625" style="2" customWidth="1"/>
    <col min="5" max="5" width="38.75" style="2" customWidth="1"/>
    <col min="6" max="6" width="9.25" style="2" customWidth="1"/>
    <col min="7" max="7" width="10" style="2" customWidth="1"/>
    <col min="8" max="8" width="7.625" style="2" customWidth="1"/>
    <col min="9" max="9" width="6.875" style="2" customWidth="1"/>
    <col min="10" max="10" width="8.125" style="2" customWidth="1"/>
    <col min="11" max="11" width="10" style="2" customWidth="1"/>
    <col min="12" max="12" width="9.125" style="2" customWidth="1"/>
    <col min="13" max="26" width="8.75" style="2" customWidth="1"/>
  </cols>
  <sheetData>
    <row r="1" spans="1:26" ht="12.75" customHeight="1" x14ac:dyDescent="0.2">
      <c r="A1" s="3" t="s">
        <v>0</v>
      </c>
      <c r="B1" s="4"/>
      <c r="C1" s="72" t="s">
        <v>1</v>
      </c>
      <c r="D1" s="72"/>
      <c r="E1" s="72"/>
      <c r="F1" s="5" t="s">
        <v>2</v>
      </c>
      <c r="G1" s="4" t="s">
        <v>3</v>
      </c>
      <c r="H1" s="73" t="s">
        <v>4</v>
      </c>
      <c r="I1" s="73"/>
      <c r="J1" s="73"/>
      <c r="K1" s="7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 x14ac:dyDescent="0.2">
      <c r="A2" s="6" t="s">
        <v>5</v>
      </c>
      <c r="B2" s="4"/>
      <c r="C2" s="4"/>
      <c r="D2" s="3"/>
      <c r="E2" s="4"/>
      <c r="F2" s="4"/>
      <c r="G2" s="4" t="s">
        <v>6</v>
      </c>
      <c r="H2" s="73" t="s">
        <v>7</v>
      </c>
      <c r="I2" s="73"/>
      <c r="J2" s="73"/>
      <c r="K2" s="7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7.25" customHeight="1" x14ac:dyDescent="0.2">
      <c r="A3" s="7" t="s">
        <v>8</v>
      </c>
      <c r="B3" s="4"/>
      <c r="C3" s="4"/>
      <c r="D3" s="8"/>
      <c r="E3" s="9" t="s">
        <v>9</v>
      </c>
      <c r="F3" s="4"/>
      <c r="G3" s="4" t="s">
        <v>10</v>
      </c>
      <c r="H3" s="10">
        <v>1</v>
      </c>
      <c r="I3" s="10">
        <v>6</v>
      </c>
      <c r="J3" s="11">
        <v>2026</v>
      </c>
      <c r="K3" s="3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2">
      <c r="A4" s="4"/>
      <c r="B4" s="4"/>
      <c r="C4" s="4"/>
      <c r="D4" s="7"/>
      <c r="E4" s="4"/>
      <c r="F4" s="4"/>
      <c r="G4" s="4"/>
      <c r="H4" s="12" t="s">
        <v>11</v>
      </c>
      <c r="I4" s="12" t="s">
        <v>12</v>
      </c>
      <c r="J4" s="12" t="s">
        <v>13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4" customHeight="1" thickBot="1" x14ac:dyDescent="0.25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 x14ac:dyDescent="0.25">
      <c r="A6" s="17">
        <v>1</v>
      </c>
      <c r="B6" s="18">
        <v>1</v>
      </c>
      <c r="C6" s="19" t="s">
        <v>26</v>
      </c>
      <c r="D6" s="20"/>
      <c r="E6" s="21" t="s">
        <v>116</v>
      </c>
      <c r="F6" s="22">
        <v>140</v>
      </c>
      <c r="G6" s="22">
        <v>0.56000000000000005</v>
      </c>
      <c r="H6" s="22">
        <v>0.56000000000000005</v>
      </c>
      <c r="I6" s="22">
        <v>13.72</v>
      </c>
      <c r="J6" s="22">
        <v>65.8</v>
      </c>
      <c r="K6" s="23"/>
      <c r="L6" s="22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25">
      <c r="A7" s="24"/>
      <c r="B7" s="25"/>
      <c r="C7" s="26"/>
      <c r="D7" s="27"/>
      <c r="E7" s="28" t="s">
        <v>27</v>
      </c>
      <c r="F7" s="29">
        <v>10</v>
      </c>
      <c r="G7" s="29">
        <v>0.08</v>
      </c>
      <c r="H7" s="29">
        <v>7.25</v>
      </c>
      <c r="I7" s="29">
        <v>0.13</v>
      </c>
      <c r="J7" s="29">
        <v>66</v>
      </c>
      <c r="K7" s="30"/>
      <c r="L7" s="29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 x14ac:dyDescent="0.25">
      <c r="A8" s="24"/>
      <c r="B8" s="25"/>
      <c r="C8" s="26"/>
      <c r="D8" s="27"/>
      <c r="E8" s="28" t="s">
        <v>28</v>
      </c>
      <c r="F8" s="29">
        <v>15</v>
      </c>
      <c r="G8" s="29">
        <v>3.48</v>
      </c>
      <c r="H8" s="29">
        <v>4.42</v>
      </c>
      <c r="I8" s="29"/>
      <c r="J8" s="29">
        <v>54</v>
      </c>
      <c r="K8" s="30"/>
      <c r="L8" s="29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25">
      <c r="A9" s="24"/>
      <c r="B9" s="25"/>
      <c r="C9" s="26"/>
      <c r="D9" s="27"/>
      <c r="E9" s="28" t="s">
        <v>29</v>
      </c>
      <c r="F9" s="29">
        <v>210</v>
      </c>
      <c r="G9" s="29">
        <v>8.31</v>
      </c>
      <c r="H9" s="29">
        <v>13.12</v>
      </c>
      <c r="I9" s="29">
        <v>37.630000000000003</v>
      </c>
      <c r="J9" s="29">
        <v>303</v>
      </c>
      <c r="K9" s="30"/>
      <c r="L9" s="29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s="1" customFormat="1" ht="12.75" customHeight="1" x14ac:dyDescent="0.25">
      <c r="A10" s="24"/>
      <c r="B10" s="25"/>
      <c r="C10" s="26"/>
      <c r="D10" s="27"/>
      <c r="E10" s="28" t="s">
        <v>30</v>
      </c>
      <c r="F10" s="29">
        <v>215</v>
      </c>
      <c r="G10" s="29">
        <v>3.04</v>
      </c>
      <c r="H10" s="29">
        <v>2.66</v>
      </c>
      <c r="I10" s="29">
        <v>9.23</v>
      </c>
      <c r="J10" s="29">
        <v>73</v>
      </c>
      <c r="K10" s="30"/>
      <c r="L10" s="29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s="1" customFormat="1" ht="12.75" customHeight="1" x14ac:dyDescent="0.25">
      <c r="A11" s="24"/>
      <c r="B11" s="25"/>
      <c r="C11" s="26"/>
      <c r="D11" s="27"/>
      <c r="E11" s="31" t="s">
        <v>31</v>
      </c>
      <c r="F11" s="29">
        <v>30</v>
      </c>
      <c r="G11" s="29">
        <v>1.9</v>
      </c>
      <c r="H11" s="29">
        <v>0.93</v>
      </c>
      <c r="I11" s="29">
        <v>13.1</v>
      </c>
      <c r="J11" s="29">
        <v>68.400000000000006</v>
      </c>
      <c r="K11" s="30"/>
      <c r="L11" s="29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s="1" customFormat="1" ht="12.75" customHeight="1" x14ac:dyDescent="0.25">
      <c r="A12" s="24"/>
      <c r="B12" s="25"/>
      <c r="C12" s="26"/>
      <c r="D12" s="27"/>
      <c r="E12" s="31"/>
      <c r="F12" s="29"/>
      <c r="G12" s="29"/>
      <c r="H12" s="29"/>
      <c r="I12" s="29"/>
      <c r="J12" s="29"/>
      <c r="K12" s="30"/>
      <c r="L12" s="29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s="1" customFormat="1" ht="12.75" customHeight="1" x14ac:dyDescent="0.25">
      <c r="A13" s="32"/>
      <c r="B13" s="33"/>
      <c r="C13" s="34"/>
      <c r="D13" s="35" t="s">
        <v>32</v>
      </c>
      <c r="E13" s="31"/>
      <c r="F13" s="29">
        <f>SUM(F6:F12)</f>
        <v>620</v>
      </c>
      <c r="G13" s="29">
        <f>SUM(G6:G12)</f>
        <v>17.369999999999997</v>
      </c>
      <c r="H13" s="29">
        <f>SUM(H6:H12)</f>
        <v>28.94</v>
      </c>
      <c r="I13" s="29">
        <f>SUM(I6:I12)</f>
        <v>73.81</v>
      </c>
      <c r="J13" s="29">
        <f>SUM(J6:J12)</f>
        <v>630.19999999999993</v>
      </c>
      <c r="K13" s="30"/>
      <c r="L13" s="29">
        <v>98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s="1" customFormat="1" ht="12.75" customHeight="1" x14ac:dyDescent="0.25">
      <c r="A14" s="36">
        <f>A6</f>
        <v>1</v>
      </c>
      <c r="B14" s="37">
        <f>B6</f>
        <v>1</v>
      </c>
      <c r="C14" s="38" t="s">
        <v>33</v>
      </c>
      <c r="D14" s="27"/>
      <c r="E14" s="28" t="s">
        <v>34</v>
      </c>
      <c r="F14" s="29">
        <v>60</v>
      </c>
      <c r="G14" s="29">
        <v>0.42</v>
      </c>
      <c r="H14" s="29">
        <v>0.06</v>
      </c>
      <c r="I14" s="29">
        <v>1.1399999999999999</v>
      </c>
      <c r="J14" s="29">
        <v>7.2</v>
      </c>
      <c r="K14" s="30"/>
      <c r="L14" s="29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s="1" customFormat="1" ht="12.75" customHeight="1" x14ac:dyDescent="0.25">
      <c r="A15" s="24"/>
      <c r="B15" s="25"/>
      <c r="C15" s="26"/>
      <c r="D15" s="27"/>
      <c r="E15" s="28" t="s">
        <v>35</v>
      </c>
      <c r="F15" s="29">
        <v>262</v>
      </c>
      <c r="G15" s="29">
        <v>5.5</v>
      </c>
      <c r="H15" s="29">
        <v>3.22</v>
      </c>
      <c r="I15" s="29">
        <v>17.510000000000002</v>
      </c>
      <c r="J15" s="29">
        <v>133.13999999999999</v>
      </c>
      <c r="K15" s="30"/>
      <c r="L15" s="29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s="1" customFormat="1" ht="12.75" customHeight="1" x14ac:dyDescent="0.25">
      <c r="A16" s="24"/>
      <c r="B16" s="25"/>
      <c r="C16" s="26"/>
      <c r="D16" s="27"/>
      <c r="E16" s="28" t="s">
        <v>36</v>
      </c>
      <c r="F16" s="29">
        <v>130</v>
      </c>
      <c r="G16" s="29">
        <v>15.61</v>
      </c>
      <c r="H16" s="29">
        <v>27.04</v>
      </c>
      <c r="I16" s="29">
        <v>17.79</v>
      </c>
      <c r="J16" s="29">
        <v>376.95</v>
      </c>
      <c r="K16" s="30"/>
      <c r="L16" s="29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s="1" customFormat="1" ht="12.75" customHeight="1" x14ac:dyDescent="0.25">
      <c r="A17" s="24"/>
      <c r="B17" s="25"/>
      <c r="C17" s="26"/>
      <c r="D17" s="27"/>
      <c r="E17" s="28" t="s">
        <v>37</v>
      </c>
      <c r="F17" s="29">
        <v>180</v>
      </c>
      <c r="G17" s="29">
        <v>3.72</v>
      </c>
      <c r="H17" s="29">
        <v>5.82</v>
      </c>
      <c r="I17" s="29">
        <v>16.96</v>
      </c>
      <c r="J17" s="29">
        <v>135.19999999999999</v>
      </c>
      <c r="K17" s="30"/>
      <c r="L17" s="29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s="1" customFormat="1" ht="12.75" customHeight="1" x14ac:dyDescent="0.25">
      <c r="A18" s="24"/>
      <c r="B18" s="25"/>
      <c r="C18" s="26"/>
      <c r="D18" s="27"/>
      <c r="E18" s="31" t="s">
        <v>38</v>
      </c>
      <c r="F18" s="29">
        <v>200</v>
      </c>
      <c r="G18" s="29">
        <v>0.65</v>
      </c>
      <c r="H18" s="29">
        <v>0.09</v>
      </c>
      <c r="I18" s="29">
        <v>26.8</v>
      </c>
      <c r="J18" s="29">
        <v>110.6</v>
      </c>
      <c r="K18" s="30"/>
      <c r="L18" s="29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s="1" customFormat="1" ht="12.75" customHeight="1" x14ac:dyDescent="0.25">
      <c r="A19" s="24"/>
      <c r="B19" s="25"/>
      <c r="C19" s="26"/>
      <c r="D19" s="27"/>
      <c r="E19" s="31" t="s">
        <v>39</v>
      </c>
      <c r="F19" s="29">
        <v>60</v>
      </c>
      <c r="G19" s="29">
        <v>4.0199999999999996</v>
      </c>
      <c r="H19" s="29">
        <v>0.6</v>
      </c>
      <c r="I19" s="29">
        <v>27.18</v>
      </c>
      <c r="J19" s="29">
        <v>130.19999999999999</v>
      </c>
      <c r="K19" s="30"/>
      <c r="L19" s="29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s="1" customFormat="1" ht="12.75" customHeight="1" x14ac:dyDescent="0.25">
      <c r="A20" s="24"/>
      <c r="B20" s="25"/>
      <c r="C20" s="26"/>
      <c r="D20" s="27"/>
      <c r="E20" s="31" t="s">
        <v>40</v>
      </c>
      <c r="F20" s="29">
        <v>50</v>
      </c>
      <c r="G20" s="29">
        <v>3.85</v>
      </c>
      <c r="H20" s="29">
        <v>0.7</v>
      </c>
      <c r="I20" s="29">
        <v>18.850000000000001</v>
      </c>
      <c r="J20" s="29">
        <v>100.5</v>
      </c>
      <c r="K20" s="30"/>
      <c r="L20" s="29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s="1" customFormat="1" ht="12.75" customHeight="1" x14ac:dyDescent="0.25">
      <c r="A21" s="24"/>
      <c r="B21" s="25"/>
      <c r="C21" s="26"/>
      <c r="D21" s="27"/>
      <c r="E21" s="31"/>
      <c r="F21" s="29"/>
      <c r="G21" s="29"/>
      <c r="H21" s="29"/>
      <c r="I21" s="29"/>
      <c r="J21" s="29"/>
      <c r="K21" s="30"/>
      <c r="L21" s="29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s="1" customFormat="1" ht="12.75" customHeight="1" x14ac:dyDescent="0.25">
      <c r="A22" s="24"/>
      <c r="B22" s="25"/>
      <c r="C22" s="26"/>
      <c r="D22" s="27"/>
      <c r="E22" s="31"/>
      <c r="F22" s="29"/>
      <c r="G22" s="29"/>
      <c r="H22" s="29"/>
      <c r="I22" s="29"/>
      <c r="J22" s="29"/>
      <c r="K22" s="30"/>
      <c r="L22" s="29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s="1" customFormat="1" ht="12.75" customHeight="1" x14ac:dyDescent="0.25">
      <c r="A23" s="24"/>
      <c r="B23" s="25"/>
      <c r="C23" s="26"/>
      <c r="D23" s="27"/>
      <c r="E23" s="31"/>
      <c r="F23" s="29"/>
      <c r="G23" s="29"/>
      <c r="H23" s="29"/>
      <c r="I23" s="29"/>
      <c r="J23" s="29"/>
      <c r="K23" s="30"/>
      <c r="L23" s="29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s="1" customFormat="1" ht="12.75" customHeight="1" x14ac:dyDescent="0.25">
      <c r="A24" s="32"/>
      <c r="B24" s="33"/>
      <c r="C24" s="34"/>
      <c r="D24" s="35" t="s">
        <v>32</v>
      </c>
      <c r="E24" s="31"/>
      <c r="F24" s="29">
        <f>SUM(F14:F23)</f>
        <v>942</v>
      </c>
      <c r="G24" s="29">
        <f>SUM(G14:G23)</f>
        <v>33.769999999999996</v>
      </c>
      <c r="H24" s="29">
        <f>SUM(H14:H23)</f>
        <v>37.530000000000008</v>
      </c>
      <c r="I24" s="29">
        <f>SUM(I14:I23)</f>
        <v>126.22999999999999</v>
      </c>
      <c r="J24" s="29">
        <f>SUM(J14:J23)</f>
        <v>993.79</v>
      </c>
      <c r="K24" s="30"/>
      <c r="L24" s="29">
        <v>146.58000000000001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s="1" customFormat="1" ht="12.75" customHeight="1" x14ac:dyDescent="0.25">
      <c r="A25" s="24">
        <f>A6</f>
        <v>1</v>
      </c>
      <c r="B25" s="24">
        <f>B6</f>
        <v>1</v>
      </c>
      <c r="C25" s="39" t="s">
        <v>41</v>
      </c>
      <c r="D25" s="35"/>
      <c r="E25" s="28" t="s">
        <v>117</v>
      </c>
      <c r="F25" s="29">
        <v>100</v>
      </c>
      <c r="G25" s="29">
        <v>5.8</v>
      </c>
      <c r="H25" s="29">
        <v>26.4</v>
      </c>
      <c r="I25" s="29">
        <v>56.5</v>
      </c>
      <c r="J25" s="29">
        <v>487</v>
      </c>
      <c r="K25" s="30"/>
      <c r="L25" s="29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1" customFormat="1" ht="12.75" customHeight="1" x14ac:dyDescent="0.25">
      <c r="A26" s="24"/>
      <c r="B26" s="24"/>
      <c r="C26" s="24"/>
      <c r="D26" s="35"/>
      <c r="E26" s="75" t="s">
        <v>42</v>
      </c>
      <c r="F26" s="29">
        <v>212</v>
      </c>
      <c r="G26" s="29">
        <v>7.0000000000000007E-2</v>
      </c>
      <c r="H26" s="29">
        <v>0.02</v>
      </c>
      <c r="I26" s="29">
        <v>12</v>
      </c>
      <c r="J26" s="29">
        <v>48.5</v>
      </c>
      <c r="K26" s="30"/>
      <c r="L26" s="29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1" customFormat="1" ht="12.75" customHeight="1" x14ac:dyDescent="0.25">
      <c r="A27" s="24"/>
      <c r="B27" s="24"/>
      <c r="C27" s="24"/>
      <c r="D27" s="35"/>
      <c r="E27" s="31"/>
      <c r="F27" s="29"/>
      <c r="G27" s="29"/>
      <c r="H27" s="29"/>
      <c r="I27" s="29"/>
      <c r="J27" s="29"/>
      <c r="K27" s="30"/>
      <c r="L27" s="29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1" customFormat="1" ht="12.75" customHeight="1" x14ac:dyDescent="0.25">
      <c r="A28" s="24"/>
      <c r="B28" s="24"/>
      <c r="C28" s="24"/>
      <c r="D28" s="35"/>
      <c r="E28" s="31"/>
      <c r="F28" s="29"/>
      <c r="G28" s="29"/>
      <c r="H28" s="29"/>
      <c r="I28" s="29"/>
      <c r="J28" s="29"/>
      <c r="K28" s="30"/>
      <c r="L28" s="29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1" customFormat="1" ht="15" customHeight="1" x14ac:dyDescent="0.25">
      <c r="A29" s="24"/>
      <c r="B29" s="24"/>
      <c r="C29" s="24"/>
      <c r="D29" s="35" t="s">
        <v>32</v>
      </c>
      <c r="E29" s="31"/>
      <c r="F29" s="29">
        <f>SUM(F25:F28)</f>
        <v>312</v>
      </c>
      <c r="G29" s="29">
        <f>SUM(G25:G28)</f>
        <v>5.87</v>
      </c>
      <c r="H29" s="29">
        <f>SUM(H25:H28)</f>
        <v>26.419999999999998</v>
      </c>
      <c r="I29" s="29">
        <f>SUM(I25:I28)</f>
        <v>68.5</v>
      </c>
      <c r="J29" s="29">
        <f>SUM(J25:J28)</f>
        <v>535.5</v>
      </c>
      <c r="K29" s="30"/>
      <c r="L29" s="29">
        <v>51.7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1" customFormat="1" ht="16.5" customHeight="1" x14ac:dyDescent="0.2">
      <c r="A30" s="40">
        <f>A6</f>
        <v>1</v>
      </c>
      <c r="B30" s="41">
        <f>B6</f>
        <v>1</v>
      </c>
      <c r="C30" s="74" t="s">
        <v>43</v>
      </c>
      <c r="D30" s="74"/>
      <c r="E30" s="42"/>
      <c r="F30" s="43">
        <f>F13+F24</f>
        <v>1562</v>
      </c>
      <c r="G30" s="43">
        <f>G13+G24</f>
        <v>51.139999999999993</v>
      </c>
      <c r="H30" s="43">
        <f>H13+H24</f>
        <v>66.470000000000013</v>
      </c>
      <c r="I30" s="43">
        <f>I13+I24</f>
        <v>200.04</v>
      </c>
      <c r="J30" s="43">
        <f>J13+J24</f>
        <v>1623.9899999999998</v>
      </c>
      <c r="K30" s="43"/>
      <c r="L30" s="43">
        <f>SUM(L13,L24,L29)</f>
        <v>296.28000000000003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1" customFormat="1" ht="12.75" customHeight="1" x14ac:dyDescent="0.25">
      <c r="A31" s="44">
        <v>1</v>
      </c>
      <c r="B31" s="25">
        <v>2</v>
      </c>
      <c r="C31" s="19" t="s">
        <v>26</v>
      </c>
      <c r="D31" s="20"/>
      <c r="E31" s="21" t="s">
        <v>81</v>
      </c>
      <c r="F31" s="22">
        <v>15</v>
      </c>
      <c r="G31" s="22">
        <v>3.48</v>
      </c>
      <c r="H31" s="22">
        <v>4.42</v>
      </c>
      <c r="I31" s="22">
        <v>0</v>
      </c>
      <c r="J31" s="22">
        <v>54</v>
      </c>
      <c r="K31" s="23"/>
      <c r="L31" s="22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1" customFormat="1" ht="12.75" customHeight="1" x14ac:dyDescent="0.25">
      <c r="A32" s="44"/>
      <c r="B32" s="25"/>
      <c r="C32" s="26"/>
      <c r="D32" s="27"/>
      <c r="E32" s="28" t="s">
        <v>80</v>
      </c>
      <c r="F32" s="29">
        <v>150</v>
      </c>
      <c r="G32" s="29">
        <v>13.76</v>
      </c>
      <c r="H32" s="29">
        <v>17.8</v>
      </c>
      <c r="I32" s="29">
        <v>10.8</v>
      </c>
      <c r="J32" s="29">
        <v>258.44</v>
      </c>
      <c r="K32" s="30"/>
      <c r="L32" s="29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1" customFormat="1" ht="12.75" customHeight="1" x14ac:dyDescent="0.25">
      <c r="A33" s="44"/>
      <c r="B33" s="25"/>
      <c r="C33" s="26"/>
      <c r="D33" s="27"/>
      <c r="E33" s="28" t="s">
        <v>79</v>
      </c>
      <c r="F33" s="29">
        <v>217</v>
      </c>
      <c r="G33" s="29">
        <v>0.12</v>
      </c>
      <c r="H33" s="29">
        <v>0.02</v>
      </c>
      <c r="I33" s="29">
        <v>13.2</v>
      </c>
      <c r="J33" s="29">
        <v>53.5</v>
      </c>
      <c r="K33" s="30"/>
      <c r="L33" s="29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1" customFormat="1" ht="12.75" customHeight="1" x14ac:dyDescent="0.25">
      <c r="A34" s="44"/>
      <c r="B34" s="25"/>
      <c r="C34" s="26"/>
      <c r="D34" s="27"/>
      <c r="E34" s="31" t="s">
        <v>45</v>
      </c>
      <c r="F34" s="29">
        <v>70</v>
      </c>
      <c r="G34" s="29">
        <v>4.42</v>
      </c>
      <c r="H34" s="29">
        <v>2.17</v>
      </c>
      <c r="I34" s="29">
        <v>30.63</v>
      </c>
      <c r="J34" s="29">
        <v>159.6</v>
      </c>
      <c r="K34" s="30"/>
      <c r="L34" s="29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1" customFormat="1" ht="12.75" customHeight="1" x14ac:dyDescent="0.25">
      <c r="A35" s="44"/>
      <c r="B35" s="25"/>
      <c r="C35" s="26"/>
      <c r="D35" s="27"/>
      <c r="E35" s="28" t="s">
        <v>82</v>
      </c>
      <c r="F35" s="29">
        <v>140</v>
      </c>
      <c r="G35" s="29">
        <v>0.56000000000000005</v>
      </c>
      <c r="H35" s="29">
        <v>0.56000000000000005</v>
      </c>
      <c r="I35" s="29">
        <v>13.72</v>
      </c>
      <c r="J35" s="29">
        <v>65.8</v>
      </c>
      <c r="K35" s="30"/>
      <c r="L35" s="29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1" customFormat="1" ht="12.75" customHeight="1" x14ac:dyDescent="0.25">
      <c r="A36" s="44"/>
      <c r="B36" s="25"/>
      <c r="C36" s="26"/>
      <c r="D36" s="27"/>
      <c r="E36" s="31"/>
      <c r="F36" s="29"/>
      <c r="G36" s="29"/>
      <c r="H36" s="29"/>
      <c r="I36" s="29"/>
      <c r="J36" s="29"/>
      <c r="K36" s="30"/>
      <c r="L36" s="29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1" customFormat="1" ht="12.75" customHeight="1" x14ac:dyDescent="0.25">
      <c r="A37" s="44"/>
      <c r="B37" s="25"/>
      <c r="C37" s="26"/>
      <c r="D37" s="27"/>
      <c r="E37" s="31"/>
      <c r="F37" s="29"/>
      <c r="G37" s="29"/>
      <c r="H37" s="29"/>
      <c r="I37" s="29"/>
      <c r="J37" s="29"/>
      <c r="K37" s="30"/>
      <c r="L37" s="29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1" customFormat="1" ht="12.75" customHeight="1" x14ac:dyDescent="0.25">
      <c r="A38" s="45"/>
      <c r="B38" s="33"/>
      <c r="C38" s="34"/>
      <c r="D38" s="35" t="s">
        <v>32</v>
      </c>
      <c r="E38" s="31"/>
      <c r="F38" s="29">
        <f>SUM(F31:F37)</f>
        <v>592</v>
      </c>
      <c r="G38" s="29">
        <f>SUM(G31:G37)</f>
        <v>22.34</v>
      </c>
      <c r="H38" s="29">
        <f>SUM(H31:H37)</f>
        <v>24.969999999999995</v>
      </c>
      <c r="I38" s="29">
        <f>SUM(I31:I37)</f>
        <v>68.349999999999994</v>
      </c>
      <c r="J38" s="29">
        <f>SUM(J31:J37)</f>
        <v>591.33999999999992</v>
      </c>
      <c r="K38" s="30"/>
      <c r="L38" s="29">
        <v>98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1" customFormat="1" ht="12.75" customHeight="1" x14ac:dyDescent="0.25">
      <c r="A39" s="37">
        <f>A31</f>
        <v>1</v>
      </c>
      <c r="B39" s="37">
        <f>B31</f>
        <v>2</v>
      </c>
      <c r="C39" s="38" t="s">
        <v>33</v>
      </c>
      <c r="D39" s="27"/>
      <c r="E39" s="31" t="s">
        <v>83</v>
      </c>
      <c r="F39" s="29">
        <v>60</v>
      </c>
      <c r="G39" s="29">
        <v>0.66</v>
      </c>
      <c r="H39" s="29">
        <v>3.67</v>
      </c>
      <c r="I39" s="29">
        <v>2.74</v>
      </c>
      <c r="J39" s="29">
        <v>46.6</v>
      </c>
      <c r="K39" s="30"/>
      <c r="L39" s="29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1" customFormat="1" ht="12.75" customHeight="1" x14ac:dyDescent="0.25">
      <c r="A40" s="44"/>
      <c r="B40" s="25"/>
      <c r="C40" s="26"/>
      <c r="D40" s="27"/>
      <c r="E40" s="28" t="s">
        <v>84</v>
      </c>
      <c r="F40" s="29">
        <v>277</v>
      </c>
      <c r="G40" s="29">
        <v>6.49</v>
      </c>
      <c r="H40" s="29">
        <v>7.16</v>
      </c>
      <c r="I40" s="29">
        <v>12.42</v>
      </c>
      <c r="J40" s="29">
        <v>145.69999999999999</v>
      </c>
      <c r="K40" s="30"/>
      <c r="L40" s="29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1" customFormat="1" ht="12.75" customHeight="1" x14ac:dyDescent="0.25">
      <c r="A41" s="44"/>
      <c r="B41" s="25"/>
      <c r="C41" s="26"/>
      <c r="D41" s="27"/>
      <c r="E41" s="28" t="s">
        <v>85</v>
      </c>
      <c r="F41" s="29">
        <v>100</v>
      </c>
      <c r="G41" s="29">
        <v>9.75</v>
      </c>
      <c r="H41" s="29">
        <v>4.95</v>
      </c>
      <c r="I41" s="29">
        <v>3.8</v>
      </c>
      <c r="J41" s="29">
        <v>105</v>
      </c>
      <c r="K41" s="30"/>
      <c r="L41" s="29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s="1" customFormat="1" ht="12.75" customHeight="1" x14ac:dyDescent="0.25">
      <c r="A42" s="44"/>
      <c r="B42" s="25"/>
      <c r="C42" s="26"/>
      <c r="D42" s="27"/>
      <c r="E42" s="28" t="s">
        <v>86</v>
      </c>
      <c r="F42" s="29">
        <v>180</v>
      </c>
      <c r="G42" s="29">
        <v>4.38</v>
      </c>
      <c r="H42" s="46">
        <v>6.45</v>
      </c>
      <c r="I42" s="29">
        <v>44</v>
      </c>
      <c r="J42" s="29">
        <v>251.64</v>
      </c>
      <c r="K42" s="30"/>
      <c r="L42" s="29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s="1" customFormat="1" ht="12.75" customHeight="1" x14ac:dyDescent="0.25">
      <c r="A43" s="44"/>
      <c r="B43" s="25"/>
      <c r="C43" s="26"/>
      <c r="D43" s="27"/>
      <c r="E43" s="28" t="s">
        <v>87</v>
      </c>
      <c r="F43" s="29">
        <v>200</v>
      </c>
      <c r="G43" s="29" t="s">
        <v>47</v>
      </c>
      <c r="H43" s="29">
        <v>0.27</v>
      </c>
      <c r="I43" s="29">
        <v>15.77</v>
      </c>
      <c r="J43" s="29">
        <v>68.2</v>
      </c>
      <c r="K43" s="30"/>
      <c r="L43" s="29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1" customFormat="1" ht="12.75" customHeight="1" x14ac:dyDescent="0.25">
      <c r="A44" s="44"/>
      <c r="B44" s="25"/>
      <c r="C44" s="26"/>
      <c r="D44" s="27"/>
      <c r="E44" s="31" t="s">
        <v>88</v>
      </c>
      <c r="F44" s="29">
        <v>100</v>
      </c>
      <c r="G44" s="29">
        <v>6.7</v>
      </c>
      <c r="H44" s="29">
        <v>1</v>
      </c>
      <c r="I44" s="29">
        <v>45.3</v>
      </c>
      <c r="J44" s="29">
        <v>217</v>
      </c>
      <c r="K44" s="30"/>
      <c r="L44" s="29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1" customFormat="1" ht="12.75" customHeight="1" x14ac:dyDescent="0.25">
      <c r="A45" s="44"/>
      <c r="B45" s="25"/>
      <c r="C45" s="26"/>
      <c r="D45" s="27"/>
      <c r="E45" s="31" t="s">
        <v>89</v>
      </c>
      <c r="F45" s="29">
        <v>60</v>
      </c>
      <c r="G45" s="29">
        <v>4.62</v>
      </c>
      <c r="H45" s="29" t="s">
        <v>48</v>
      </c>
      <c r="I45" s="29">
        <v>22.62</v>
      </c>
      <c r="J45" s="29">
        <v>120.6</v>
      </c>
      <c r="K45" s="30"/>
      <c r="L45" s="29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s="1" customFormat="1" ht="12.75" customHeight="1" x14ac:dyDescent="0.25">
      <c r="A46" s="44"/>
      <c r="B46" s="25"/>
      <c r="C46" s="26"/>
      <c r="D46" s="27"/>
      <c r="E46" s="31"/>
      <c r="F46" s="29"/>
      <c r="G46" s="29"/>
      <c r="H46" s="29"/>
      <c r="I46" s="29"/>
      <c r="J46" s="29"/>
      <c r="K46" s="30"/>
      <c r="L46" s="29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s="1" customFormat="1" ht="12.75" customHeight="1" x14ac:dyDescent="0.25">
      <c r="A47" s="44"/>
      <c r="B47" s="25"/>
      <c r="C47" s="26"/>
      <c r="D47" s="27"/>
      <c r="E47" s="31"/>
      <c r="F47" s="29"/>
      <c r="G47" s="29"/>
      <c r="H47" s="29"/>
      <c r="I47" s="29"/>
      <c r="J47" s="29"/>
      <c r="K47" s="30"/>
      <c r="L47" s="29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1" customFormat="1" ht="12.75" customHeight="1" x14ac:dyDescent="0.25">
      <c r="A48" s="45"/>
      <c r="B48" s="33"/>
      <c r="C48" s="34"/>
      <c r="D48" s="35" t="s">
        <v>32</v>
      </c>
      <c r="E48" s="31"/>
      <c r="F48" s="29">
        <f>SUM(F39:F47)</f>
        <v>977</v>
      </c>
      <c r="G48" s="29">
        <f>SUM(G39:G47)</f>
        <v>32.599999999999994</v>
      </c>
      <c r="H48" s="29">
        <f>SUM(H39:H47)</f>
        <v>23.5</v>
      </c>
      <c r="I48" s="29">
        <f>SUM(I39:I47)</f>
        <v>146.65</v>
      </c>
      <c r="J48" s="29">
        <f>SUM(J39:J47)</f>
        <v>954.74</v>
      </c>
      <c r="K48" s="30"/>
      <c r="L48" s="29">
        <v>146.58000000000001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1" customFormat="1" ht="12.75" customHeight="1" x14ac:dyDescent="0.25">
      <c r="A49" s="44">
        <f>A31</f>
        <v>1</v>
      </c>
      <c r="B49" s="44">
        <f>B31</f>
        <v>2</v>
      </c>
      <c r="C49" s="44" t="s">
        <v>41</v>
      </c>
      <c r="D49" s="35"/>
      <c r="E49" s="28" t="s">
        <v>90</v>
      </c>
      <c r="F49" s="29">
        <v>100</v>
      </c>
      <c r="G49" s="29">
        <v>7.8</v>
      </c>
      <c r="H49" s="46">
        <v>9.3000000000000007</v>
      </c>
      <c r="I49" s="29">
        <v>57.8</v>
      </c>
      <c r="J49" s="29">
        <v>332</v>
      </c>
      <c r="K49" s="30"/>
      <c r="L49" s="29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1" customFormat="1" ht="12.75" customHeight="1" x14ac:dyDescent="0.25">
      <c r="A50" s="44"/>
      <c r="B50" s="44"/>
      <c r="C50" s="44"/>
      <c r="D50" s="35"/>
      <c r="E50" s="28" t="s">
        <v>91</v>
      </c>
      <c r="F50" s="29">
        <v>200</v>
      </c>
      <c r="G50" s="29">
        <v>6.54</v>
      </c>
      <c r="H50" s="29">
        <v>5</v>
      </c>
      <c r="I50" s="29">
        <v>22.6</v>
      </c>
      <c r="J50" s="29">
        <v>162</v>
      </c>
      <c r="K50" s="30"/>
      <c r="L50" s="29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1" customFormat="1" ht="12.75" customHeight="1" x14ac:dyDescent="0.25">
      <c r="A51" s="44"/>
      <c r="B51" s="44"/>
      <c r="C51" s="44"/>
      <c r="D51" s="35"/>
      <c r="E51" s="28"/>
      <c r="F51" s="29"/>
      <c r="G51" s="29"/>
      <c r="H51" s="29"/>
      <c r="I51" s="29"/>
      <c r="J51" s="29"/>
      <c r="K51" s="30"/>
      <c r="L51" s="29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s="1" customFormat="1" ht="12.75" customHeight="1" x14ac:dyDescent="0.25">
      <c r="A52" s="44"/>
      <c r="B52" s="44"/>
      <c r="C52" s="44"/>
      <c r="D52" s="35"/>
      <c r="E52" s="31"/>
      <c r="F52" s="29"/>
      <c r="G52" s="29"/>
      <c r="H52" s="29"/>
      <c r="I52" s="29"/>
      <c r="J52" s="29"/>
      <c r="K52" s="30"/>
      <c r="L52" s="29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s="1" customFormat="1" ht="12.75" customHeight="1" x14ac:dyDescent="0.25">
      <c r="A53" s="44"/>
      <c r="B53" s="44"/>
      <c r="C53" s="44"/>
      <c r="D53" s="35" t="s">
        <v>32</v>
      </c>
      <c r="E53" s="31"/>
      <c r="F53" s="29">
        <f>SUM(F49:F52)</f>
        <v>300</v>
      </c>
      <c r="G53" s="29">
        <f>SUM(G49:G52)</f>
        <v>14.34</v>
      </c>
      <c r="H53" s="29">
        <f>SUM(H49:H52)</f>
        <v>14.3</v>
      </c>
      <c r="I53" s="29">
        <f>SUM(I49:I52)</f>
        <v>80.400000000000006</v>
      </c>
      <c r="J53" s="29">
        <f>SUM(J49:J52)</f>
        <v>494</v>
      </c>
      <c r="K53" s="30"/>
      <c r="L53" s="29">
        <v>51.7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s="1" customFormat="1" ht="15.75" customHeight="1" x14ac:dyDescent="0.2">
      <c r="A54" s="47">
        <f>A31</f>
        <v>1</v>
      </c>
      <c r="B54" s="47">
        <f>B31</f>
        <v>2</v>
      </c>
      <c r="C54" s="68" t="s">
        <v>43</v>
      </c>
      <c r="D54" s="68"/>
      <c r="E54" s="42"/>
      <c r="F54" s="43">
        <f>F38+F48</f>
        <v>1569</v>
      </c>
      <c r="G54" s="43">
        <f>G38+G48</f>
        <v>54.94</v>
      </c>
      <c r="H54" s="43">
        <f>H38+H48</f>
        <v>48.47</v>
      </c>
      <c r="I54" s="43">
        <f>I38+I48</f>
        <v>215</v>
      </c>
      <c r="J54" s="43">
        <f>J38+J48</f>
        <v>1546.08</v>
      </c>
      <c r="K54" s="43"/>
      <c r="L54" s="43">
        <f>SUM(L38,L48,L53)</f>
        <v>296.28000000000003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1" customFormat="1" ht="12.75" customHeight="1" x14ac:dyDescent="0.25">
      <c r="A55" s="17">
        <v>1</v>
      </c>
      <c r="B55" s="18">
        <v>3</v>
      </c>
      <c r="C55" s="19" t="s">
        <v>26</v>
      </c>
      <c r="D55" s="20"/>
      <c r="E55" s="48" t="s">
        <v>92</v>
      </c>
      <c r="F55" s="22">
        <v>10</v>
      </c>
      <c r="G55" s="22" t="s">
        <v>49</v>
      </c>
      <c r="H55" s="22">
        <v>7.25</v>
      </c>
      <c r="I55" s="22">
        <v>0.13</v>
      </c>
      <c r="J55" s="22">
        <v>66</v>
      </c>
      <c r="K55" s="23"/>
      <c r="L55" s="22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25">
      <c r="A56" s="24"/>
      <c r="B56" s="25"/>
      <c r="C56" s="26"/>
      <c r="D56" s="27"/>
      <c r="E56" s="31" t="s">
        <v>93</v>
      </c>
      <c r="F56" s="29">
        <v>160</v>
      </c>
      <c r="G56" s="29">
        <v>21.97</v>
      </c>
      <c r="H56" s="29">
        <v>16.27</v>
      </c>
      <c r="I56" s="29">
        <v>36.22</v>
      </c>
      <c r="J56" s="29">
        <v>379.2</v>
      </c>
      <c r="K56" s="30"/>
      <c r="L56" s="29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25">
      <c r="A57" s="24"/>
      <c r="B57" s="25"/>
      <c r="C57" s="26"/>
      <c r="D57" s="27"/>
      <c r="E57" s="28" t="s">
        <v>94</v>
      </c>
      <c r="F57" s="29">
        <v>212</v>
      </c>
      <c r="G57" s="29">
        <v>1.52</v>
      </c>
      <c r="H57" s="29">
        <v>1.35</v>
      </c>
      <c r="I57" s="29">
        <v>12.9</v>
      </c>
      <c r="J57" s="29">
        <v>69.8</v>
      </c>
      <c r="K57" s="30"/>
      <c r="L57" s="29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25">
      <c r="A58" s="24"/>
      <c r="B58" s="25"/>
      <c r="C58" s="26"/>
      <c r="D58" s="27"/>
      <c r="E58" s="31" t="s">
        <v>95</v>
      </c>
      <c r="F58" s="29">
        <v>50</v>
      </c>
      <c r="G58" s="29">
        <v>3.16</v>
      </c>
      <c r="H58" s="29">
        <v>1.55</v>
      </c>
      <c r="I58" s="29">
        <v>21.9</v>
      </c>
      <c r="J58" s="29">
        <v>114</v>
      </c>
      <c r="K58" s="30"/>
      <c r="L58" s="29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25">
      <c r="A59" s="24"/>
      <c r="B59" s="25"/>
      <c r="C59" s="26"/>
      <c r="D59" s="27"/>
      <c r="E59" s="31" t="s">
        <v>82</v>
      </c>
      <c r="F59" s="29">
        <v>140</v>
      </c>
      <c r="G59" s="29">
        <v>0.56000000000000005</v>
      </c>
      <c r="H59" s="29">
        <v>0.56000000000000005</v>
      </c>
      <c r="I59" s="29">
        <v>13.72</v>
      </c>
      <c r="J59" s="29">
        <v>65.8</v>
      </c>
      <c r="K59" s="30"/>
      <c r="L59" s="29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25">
      <c r="A60" s="24"/>
      <c r="B60" s="25"/>
      <c r="C60" s="26"/>
      <c r="D60" s="27"/>
      <c r="E60" s="31"/>
      <c r="F60" s="29"/>
      <c r="G60" s="29"/>
      <c r="H60" s="29"/>
      <c r="I60" s="29"/>
      <c r="J60" s="29"/>
      <c r="K60" s="30"/>
      <c r="L60" s="29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25">
      <c r="A61" s="24"/>
      <c r="B61" s="25"/>
      <c r="C61" s="26"/>
      <c r="D61" s="27"/>
      <c r="E61" s="31"/>
      <c r="F61" s="29"/>
      <c r="G61" s="29"/>
      <c r="H61" s="29"/>
      <c r="I61" s="29"/>
      <c r="J61" s="29"/>
      <c r="K61" s="30"/>
      <c r="L61" s="29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25">
      <c r="A62" s="32"/>
      <c r="B62" s="33"/>
      <c r="C62" s="34"/>
      <c r="D62" s="35" t="s">
        <v>32</v>
      </c>
      <c r="E62" s="31"/>
      <c r="F62" s="29">
        <f>SUM(F55:F61)</f>
        <v>572</v>
      </c>
      <c r="G62" s="29">
        <f>SUM(G55:G61)</f>
        <v>27.209999999999997</v>
      </c>
      <c r="H62" s="29">
        <f>SUM(H55:H61)</f>
        <v>26.98</v>
      </c>
      <c r="I62" s="29">
        <f>SUM(I55:I61)</f>
        <v>84.87</v>
      </c>
      <c r="J62" s="29">
        <f>SUM(J55:J61)</f>
        <v>694.8</v>
      </c>
      <c r="K62" s="30"/>
      <c r="L62" s="29">
        <v>98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25">
      <c r="A63" s="36">
        <f>A55</f>
        <v>1</v>
      </c>
      <c r="B63" s="37">
        <f>B55</f>
        <v>3</v>
      </c>
      <c r="C63" s="38" t="s">
        <v>33</v>
      </c>
      <c r="D63" s="27"/>
      <c r="E63" s="31" t="s">
        <v>96</v>
      </c>
      <c r="F63" s="29">
        <v>60</v>
      </c>
      <c r="G63" s="29">
        <v>1.51</v>
      </c>
      <c r="H63" s="29">
        <v>4.42</v>
      </c>
      <c r="I63" s="29">
        <v>1.7</v>
      </c>
      <c r="J63" s="29">
        <v>52.74</v>
      </c>
      <c r="K63" s="30"/>
      <c r="L63" s="29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25">
      <c r="A64" s="24"/>
      <c r="B64" s="25"/>
      <c r="C64" s="26"/>
      <c r="D64" s="27"/>
      <c r="E64" s="28" t="s">
        <v>97</v>
      </c>
      <c r="F64" s="29">
        <v>215</v>
      </c>
      <c r="G64" s="29">
        <v>4.3</v>
      </c>
      <c r="H64" s="29">
        <v>5.0599999999999996</v>
      </c>
      <c r="I64" s="29">
        <v>8.98</v>
      </c>
      <c r="J64" s="29">
        <v>105.94</v>
      </c>
      <c r="K64" s="30"/>
      <c r="L64" s="29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25">
      <c r="A65" s="24"/>
      <c r="B65" s="25"/>
      <c r="C65" s="26"/>
      <c r="D65" s="27"/>
      <c r="E65" s="28" t="s">
        <v>98</v>
      </c>
      <c r="F65" s="29">
        <v>100</v>
      </c>
      <c r="G65" s="29">
        <v>13.26</v>
      </c>
      <c r="H65" s="29">
        <v>11.23</v>
      </c>
      <c r="I65" s="29">
        <v>3.52</v>
      </c>
      <c r="J65" s="29">
        <v>185</v>
      </c>
      <c r="K65" s="30"/>
      <c r="L65" s="29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25">
      <c r="A66" s="24"/>
      <c r="B66" s="25"/>
      <c r="C66" s="26"/>
      <c r="D66" s="27"/>
      <c r="E66" s="28" t="s">
        <v>99</v>
      </c>
      <c r="F66" s="29">
        <v>185</v>
      </c>
      <c r="G66" s="29">
        <v>6.83</v>
      </c>
      <c r="H66" s="29">
        <v>7.29</v>
      </c>
      <c r="I66" s="29">
        <v>38.369999999999997</v>
      </c>
      <c r="J66" s="29">
        <v>246</v>
      </c>
      <c r="K66" s="30"/>
      <c r="L66" s="29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25">
      <c r="A67" s="24"/>
      <c r="B67" s="25"/>
      <c r="C67" s="26"/>
      <c r="D67" s="27"/>
      <c r="E67" s="28" t="s">
        <v>52</v>
      </c>
      <c r="F67" s="29">
        <v>200</v>
      </c>
      <c r="G67" s="29">
        <v>0.18</v>
      </c>
      <c r="H67" s="29">
        <v>7.0000000000000007E-2</v>
      </c>
      <c r="I67" s="29">
        <v>16.3</v>
      </c>
      <c r="J67" s="29">
        <v>66.599999999999994</v>
      </c>
      <c r="K67" s="30"/>
      <c r="L67" s="29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25">
      <c r="A68" s="24"/>
      <c r="B68" s="25"/>
      <c r="C68" s="26"/>
      <c r="D68" s="27"/>
      <c r="E68" s="31" t="s">
        <v>53</v>
      </c>
      <c r="F68" s="29">
        <v>70</v>
      </c>
      <c r="G68" s="29">
        <v>4.6900000000000004</v>
      </c>
      <c r="H68" s="29">
        <v>0.7</v>
      </c>
      <c r="I68" s="29">
        <v>31.71</v>
      </c>
      <c r="J68" s="29">
        <v>151.9</v>
      </c>
      <c r="K68" s="30"/>
      <c r="L68" s="29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25">
      <c r="A69" s="24"/>
      <c r="B69" s="25"/>
      <c r="C69" s="26"/>
      <c r="D69" s="27"/>
      <c r="E69" s="31" t="s">
        <v>40</v>
      </c>
      <c r="F69" s="29">
        <v>50</v>
      </c>
      <c r="G69" s="29">
        <v>3.85</v>
      </c>
      <c r="H69" s="29">
        <v>0.7</v>
      </c>
      <c r="I69" s="29">
        <v>18.850000000000001</v>
      </c>
      <c r="J69" s="29">
        <v>100.5</v>
      </c>
      <c r="K69" s="30"/>
      <c r="L69" s="29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25">
      <c r="A70" s="24"/>
      <c r="B70" s="25"/>
      <c r="C70" s="26"/>
      <c r="D70" s="27"/>
      <c r="E70" s="31"/>
      <c r="F70" s="29"/>
      <c r="G70" s="29"/>
      <c r="H70" s="29"/>
      <c r="I70" s="29"/>
      <c r="J70" s="29"/>
      <c r="K70" s="30"/>
      <c r="L70" s="29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25">
      <c r="A71" s="24"/>
      <c r="B71" s="25"/>
      <c r="C71" s="26"/>
      <c r="D71" s="27"/>
      <c r="E71" s="31"/>
      <c r="F71" s="29"/>
      <c r="G71" s="29"/>
      <c r="H71" s="29"/>
      <c r="I71" s="29"/>
      <c r="J71" s="29"/>
      <c r="K71" s="30"/>
      <c r="L71" s="29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25">
      <c r="A72" s="32"/>
      <c r="B72" s="33"/>
      <c r="C72" s="34"/>
      <c r="D72" s="35" t="s">
        <v>32</v>
      </c>
      <c r="E72" s="31"/>
      <c r="F72" s="29">
        <f>SUM(F63:F71)</f>
        <v>880</v>
      </c>
      <c r="G72" s="29">
        <f>SUM(G63:G71)</f>
        <v>34.619999999999997</v>
      </c>
      <c r="H72" s="29">
        <f>SUM(H63:H71)</f>
        <v>29.47</v>
      </c>
      <c r="I72" s="29">
        <f>SUM(I63:I71)</f>
        <v>119.42999999999998</v>
      </c>
      <c r="J72" s="29">
        <f>SUM(J63:J71)</f>
        <v>908.68000000000006</v>
      </c>
      <c r="K72" s="30"/>
      <c r="L72" s="29">
        <v>146.58000000000001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25">
      <c r="A73" s="44">
        <f>A55</f>
        <v>1</v>
      </c>
      <c r="B73" s="44">
        <f>B55</f>
        <v>3</v>
      </c>
      <c r="C73" s="44" t="s">
        <v>41</v>
      </c>
      <c r="D73" s="35"/>
      <c r="E73" s="28" t="s">
        <v>100</v>
      </c>
      <c r="F73" s="29">
        <v>100</v>
      </c>
      <c r="G73" s="29">
        <v>7.8</v>
      </c>
      <c r="H73" s="29">
        <v>6.12</v>
      </c>
      <c r="I73" s="29">
        <v>53.86</v>
      </c>
      <c r="J73" s="29">
        <v>301.7</v>
      </c>
      <c r="K73" s="30"/>
      <c r="L73" s="29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25">
      <c r="A74" s="24"/>
      <c r="B74" s="25"/>
      <c r="C74" s="25"/>
      <c r="D74" s="35"/>
      <c r="E74" s="28" t="s">
        <v>101</v>
      </c>
      <c r="F74" s="29">
        <v>200</v>
      </c>
      <c r="G74" s="29">
        <v>0.14000000000000001</v>
      </c>
      <c r="H74" s="29">
        <v>0.01</v>
      </c>
      <c r="I74" s="29">
        <v>24.43</v>
      </c>
      <c r="J74" s="29">
        <v>98.44</v>
      </c>
      <c r="K74" s="30"/>
      <c r="L74" s="29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5">
      <c r="A75" s="24"/>
      <c r="B75" s="25"/>
      <c r="C75" s="25"/>
      <c r="D75" s="35"/>
      <c r="E75" s="31"/>
      <c r="F75" s="29"/>
      <c r="G75" s="29"/>
      <c r="H75" s="29"/>
      <c r="I75" s="29"/>
      <c r="J75" s="29"/>
      <c r="K75" s="30"/>
      <c r="L75" s="29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5">
      <c r="A76" s="24"/>
      <c r="B76" s="25"/>
      <c r="C76" s="25"/>
      <c r="D76" s="35"/>
      <c r="E76" s="31"/>
      <c r="F76" s="29"/>
      <c r="G76" s="29"/>
      <c r="H76" s="29"/>
      <c r="I76" s="29"/>
      <c r="J76" s="29"/>
      <c r="K76" s="30"/>
      <c r="L76" s="29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5">
      <c r="A77" s="24"/>
      <c r="B77" s="25"/>
      <c r="C77" s="25"/>
      <c r="D77" s="35" t="s">
        <v>32</v>
      </c>
      <c r="E77" s="31"/>
      <c r="F77" s="29">
        <f>SUM(F73:F76)</f>
        <v>300</v>
      </c>
      <c r="G77" s="29">
        <f>SUM(G73:G76)</f>
        <v>7.9399999999999995</v>
      </c>
      <c r="H77" s="29">
        <f>SUM(H73:H76)</f>
        <v>6.13</v>
      </c>
      <c r="I77" s="29">
        <f>SUM(I73:I76)</f>
        <v>78.289999999999992</v>
      </c>
      <c r="J77" s="29">
        <f>SUM(J73:J76)</f>
        <v>400.14</v>
      </c>
      <c r="K77" s="30"/>
      <c r="L77" s="29">
        <v>51.7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">
      <c r="A78" s="40">
        <f>A55</f>
        <v>1</v>
      </c>
      <c r="B78" s="41">
        <f>B55</f>
        <v>3</v>
      </c>
      <c r="C78" s="68" t="s">
        <v>43</v>
      </c>
      <c r="D78" s="68"/>
      <c r="E78" s="42"/>
      <c r="F78" s="43">
        <f>F62+F72</f>
        <v>1452</v>
      </c>
      <c r="G78" s="43">
        <f>G62+G72</f>
        <v>61.83</v>
      </c>
      <c r="H78" s="43">
        <f>H62+H72</f>
        <v>56.45</v>
      </c>
      <c r="I78" s="43">
        <f>I62+I72</f>
        <v>204.29999999999998</v>
      </c>
      <c r="J78" s="43">
        <f>J62+J72</f>
        <v>1603.48</v>
      </c>
      <c r="K78" s="43"/>
      <c r="L78" s="43">
        <f>L62+L72+L77</f>
        <v>296.28000000000003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5">
      <c r="A79" s="17">
        <v>1</v>
      </c>
      <c r="B79" s="18">
        <v>4</v>
      </c>
      <c r="C79" s="19" t="s">
        <v>26</v>
      </c>
      <c r="D79" s="20"/>
      <c r="E79" s="48" t="s">
        <v>102</v>
      </c>
      <c r="F79" s="22">
        <v>15</v>
      </c>
      <c r="G79" s="22">
        <v>3.48</v>
      </c>
      <c r="H79" s="49">
        <v>4.42</v>
      </c>
      <c r="I79" s="22">
        <v>0</v>
      </c>
      <c r="J79" s="22">
        <v>54</v>
      </c>
      <c r="K79" s="23"/>
      <c r="L79" s="22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5">
      <c r="A80" s="24"/>
      <c r="B80" s="25"/>
      <c r="C80" s="26"/>
      <c r="D80" s="27"/>
      <c r="E80" s="31" t="s">
        <v>54</v>
      </c>
      <c r="F80" s="29">
        <v>205</v>
      </c>
      <c r="G80" s="29">
        <v>5.04</v>
      </c>
      <c r="H80" s="29">
        <v>7.05</v>
      </c>
      <c r="I80" s="29">
        <v>32.46</v>
      </c>
      <c r="J80" s="29">
        <v>214.89</v>
      </c>
      <c r="K80" s="30"/>
      <c r="L80" s="29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5">
      <c r="A81" s="24"/>
      <c r="B81" s="25"/>
      <c r="C81" s="26"/>
      <c r="D81" s="27"/>
      <c r="E81" s="31" t="s">
        <v>55</v>
      </c>
      <c r="F81" s="29">
        <v>215</v>
      </c>
      <c r="G81" s="46">
        <v>3.72</v>
      </c>
      <c r="H81" s="29">
        <v>3.36</v>
      </c>
      <c r="I81" s="29">
        <v>12.2</v>
      </c>
      <c r="J81" s="29">
        <v>93.2</v>
      </c>
      <c r="K81" s="30"/>
      <c r="L81" s="29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5">
      <c r="A82" s="24"/>
      <c r="B82" s="25"/>
      <c r="C82" s="26"/>
      <c r="D82" s="27"/>
      <c r="E82" s="31" t="s">
        <v>103</v>
      </c>
      <c r="F82" s="29">
        <v>70</v>
      </c>
      <c r="G82" s="29">
        <v>4.42</v>
      </c>
      <c r="H82" s="29">
        <v>2.17</v>
      </c>
      <c r="I82" s="29">
        <v>30.63</v>
      </c>
      <c r="J82" s="29">
        <v>159.6</v>
      </c>
      <c r="K82" s="30"/>
      <c r="L82" s="29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5">
      <c r="A83" s="24"/>
      <c r="B83" s="25"/>
      <c r="C83" s="26"/>
      <c r="D83" s="27"/>
      <c r="E83" s="31" t="s">
        <v>104</v>
      </c>
      <c r="F83" s="29">
        <v>140</v>
      </c>
      <c r="G83" s="29">
        <v>0.56000000000000005</v>
      </c>
      <c r="H83" s="29">
        <v>0.56000000000000005</v>
      </c>
      <c r="I83" s="29">
        <v>13.72</v>
      </c>
      <c r="J83" s="29">
        <v>65.8</v>
      </c>
      <c r="K83" s="30"/>
      <c r="L83" s="29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5">
      <c r="A84" s="24"/>
      <c r="B84" s="25"/>
      <c r="C84" s="26"/>
      <c r="D84" s="27"/>
      <c r="E84" s="31"/>
      <c r="F84" s="29"/>
      <c r="G84" s="29"/>
      <c r="H84" s="29"/>
      <c r="I84" s="29"/>
      <c r="J84" s="29"/>
      <c r="K84" s="30"/>
      <c r="L84" s="29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5">
      <c r="A85" s="24"/>
      <c r="B85" s="25"/>
      <c r="C85" s="26"/>
      <c r="D85" s="35" t="s">
        <v>32</v>
      </c>
      <c r="E85" s="31"/>
      <c r="F85" s="29">
        <f>SUM(F79:F84)</f>
        <v>645</v>
      </c>
      <c r="G85" s="29">
        <f>SUM(G79:G84)</f>
        <v>17.22</v>
      </c>
      <c r="H85" s="29">
        <f>SUM(H79:H84)</f>
        <v>17.559999999999999</v>
      </c>
      <c r="I85" s="29">
        <f>SUM(I79:I84)</f>
        <v>89.009999999999991</v>
      </c>
      <c r="J85" s="29">
        <f>SUM(J79:J84)</f>
        <v>587.4899999999999</v>
      </c>
      <c r="K85" s="30"/>
      <c r="L85" s="29">
        <v>98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5">
      <c r="A86" s="32"/>
      <c r="B86" s="33"/>
      <c r="C86" s="34"/>
      <c r="D86" s="27"/>
      <c r="E86" s="31"/>
      <c r="F86" s="29"/>
      <c r="G86" s="29"/>
      <c r="H86" s="29"/>
      <c r="I86" s="46"/>
      <c r="J86" s="29"/>
      <c r="K86" s="30"/>
      <c r="L86" s="29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5">
      <c r="A87" s="36">
        <f>A79</f>
        <v>1</v>
      </c>
      <c r="B87" s="37">
        <f>B79</f>
        <v>4</v>
      </c>
      <c r="C87" s="38" t="s">
        <v>33</v>
      </c>
      <c r="D87" s="27"/>
      <c r="E87" s="28" t="s">
        <v>56</v>
      </c>
      <c r="F87" s="29">
        <v>60</v>
      </c>
      <c r="G87" s="29">
        <v>0.45</v>
      </c>
      <c r="H87" s="29">
        <v>3.61</v>
      </c>
      <c r="I87" s="29">
        <v>1.41</v>
      </c>
      <c r="J87" s="29">
        <v>40</v>
      </c>
      <c r="K87" s="30"/>
      <c r="L87" s="29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5">
      <c r="A88" s="24"/>
      <c r="B88" s="25"/>
      <c r="C88" s="26"/>
      <c r="D88" s="27"/>
      <c r="E88" s="28" t="s">
        <v>105</v>
      </c>
      <c r="F88" s="29">
        <v>212</v>
      </c>
      <c r="G88" s="29">
        <v>8.3000000000000007</v>
      </c>
      <c r="H88" s="29">
        <v>5.63</v>
      </c>
      <c r="I88" s="29">
        <v>16.579999999999998</v>
      </c>
      <c r="J88" s="29">
        <v>163.09</v>
      </c>
      <c r="K88" s="30"/>
      <c r="L88" s="29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5">
      <c r="A89" s="24"/>
      <c r="B89" s="25"/>
      <c r="C89" s="26"/>
      <c r="D89" s="27"/>
      <c r="E89" s="28" t="s">
        <v>106</v>
      </c>
      <c r="F89" s="29">
        <v>120</v>
      </c>
      <c r="G89" s="29">
        <v>14.93</v>
      </c>
      <c r="H89" s="29">
        <v>23.06</v>
      </c>
      <c r="I89" s="29">
        <v>16.399999999999999</v>
      </c>
      <c r="J89" s="29">
        <v>332.85</v>
      </c>
      <c r="K89" s="30"/>
      <c r="L89" s="29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5">
      <c r="A90" s="24"/>
      <c r="B90" s="25"/>
      <c r="C90" s="26"/>
      <c r="D90" s="27"/>
      <c r="E90" s="28" t="s">
        <v>57</v>
      </c>
      <c r="F90" s="29">
        <v>155</v>
      </c>
      <c r="G90" s="29">
        <v>3.25</v>
      </c>
      <c r="H90" s="29">
        <v>9.61</v>
      </c>
      <c r="I90" s="29">
        <v>18.88</v>
      </c>
      <c r="J90" s="29">
        <v>181.5</v>
      </c>
      <c r="K90" s="30"/>
      <c r="L90" s="29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5">
      <c r="A91" s="24"/>
      <c r="B91" s="25"/>
      <c r="C91" s="26"/>
      <c r="D91" s="27"/>
      <c r="E91" s="31" t="s">
        <v>107</v>
      </c>
      <c r="F91" s="29">
        <v>200</v>
      </c>
      <c r="G91" s="29">
        <v>0.34</v>
      </c>
      <c r="H91" s="29">
        <v>7.0000000000000007E-2</v>
      </c>
      <c r="I91" s="29">
        <v>29.5</v>
      </c>
      <c r="J91" s="29">
        <v>120</v>
      </c>
      <c r="K91" s="30"/>
      <c r="L91" s="29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5">
      <c r="A92" s="24"/>
      <c r="B92" s="25"/>
      <c r="C92" s="26"/>
      <c r="D92" s="27"/>
      <c r="E92" s="70" t="s">
        <v>73</v>
      </c>
      <c r="F92" s="29">
        <v>50</v>
      </c>
      <c r="G92" s="29">
        <v>3.35</v>
      </c>
      <c r="H92" s="29">
        <v>0.5</v>
      </c>
      <c r="I92" s="29">
        <v>22.65</v>
      </c>
      <c r="J92" s="29">
        <v>108.5</v>
      </c>
      <c r="K92" s="30"/>
      <c r="L92" s="29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5">
      <c r="A93" s="24"/>
      <c r="B93" s="25"/>
      <c r="C93" s="26"/>
      <c r="D93" s="27"/>
      <c r="E93" s="70" t="s">
        <v>108</v>
      </c>
      <c r="F93" s="29">
        <v>50</v>
      </c>
      <c r="G93" s="29">
        <v>3.85</v>
      </c>
      <c r="H93" s="29">
        <v>0.7</v>
      </c>
      <c r="I93" s="29">
        <v>18.850000000000001</v>
      </c>
      <c r="J93" s="29">
        <v>100.5</v>
      </c>
      <c r="K93" s="30"/>
      <c r="L93" s="29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5">
      <c r="A94" s="24"/>
      <c r="B94" s="25"/>
      <c r="C94" s="26"/>
      <c r="D94" s="27"/>
      <c r="E94" s="31"/>
      <c r="F94" s="29"/>
      <c r="G94" s="29"/>
      <c r="H94" s="29"/>
      <c r="I94" s="29"/>
      <c r="J94" s="29"/>
      <c r="K94" s="30"/>
      <c r="L94" s="29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5">
      <c r="A95" s="24"/>
      <c r="B95" s="25"/>
      <c r="C95" s="26"/>
      <c r="D95" s="35" t="s">
        <v>32</v>
      </c>
      <c r="E95" s="31"/>
      <c r="F95" s="29">
        <f>SUM(F86:F94)</f>
        <v>847</v>
      </c>
      <c r="G95" s="29">
        <f>SUM(G86:G94)</f>
        <v>34.47</v>
      </c>
      <c r="H95" s="29">
        <f>SUM(H86:H94)</f>
        <v>43.18</v>
      </c>
      <c r="I95" s="29">
        <f>SUM(I86:I94)</f>
        <v>124.26999999999998</v>
      </c>
      <c r="J95" s="29">
        <f>SUM(J86:J94)</f>
        <v>1046.44</v>
      </c>
      <c r="K95" s="30"/>
      <c r="L95" s="29">
        <v>146.58000000000001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5">
      <c r="A96" s="32"/>
      <c r="B96" s="33"/>
      <c r="C96" s="34"/>
      <c r="D96" s="35"/>
      <c r="E96" s="28"/>
      <c r="F96" s="29"/>
      <c r="G96" s="29"/>
      <c r="H96" s="29"/>
      <c r="I96" s="29"/>
      <c r="J96" s="29"/>
      <c r="K96" s="30"/>
      <c r="L96" s="29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5">
      <c r="A97" s="44">
        <f>A79</f>
        <v>1</v>
      </c>
      <c r="B97" s="44">
        <f>B79</f>
        <v>4</v>
      </c>
      <c r="C97" s="44" t="s">
        <v>41</v>
      </c>
      <c r="D97" s="35"/>
      <c r="E97" s="70" t="s">
        <v>109</v>
      </c>
      <c r="F97" s="29">
        <v>100</v>
      </c>
      <c r="G97" s="46">
        <v>4.5</v>
      </c>
      <c r="H97" s="29">
        <v>21</v>
      </c>
      <c r="I97" s="29">
        <v>37.5</v>
      </c>
      <c r="J97" s="29">
        <v>357</v>
      </c>
      <c r="K97" s="30"/>
      <c r="L97" s="29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5">
      <c r="A98" s="44"/>
      <c r="B98" s="44"/>
      <c r="C98" s="44"/>
      <c r="D98" s="35"/>
      <c r="E98" s="70" t="s">
        <v>58</v>
      </c>
      <c r="F98" s="29">
        <v>200</v>
      </c>
      <c r="G98" s="29">
        <v>5.8</v>
      </c>
      <c r="H98" s="29">
        <v>5</v>
      </c>
      <c r="I98" s="29">
        <v>9.6</v>
      </c>
      <c r="J98" s="29">
        <v>107</v>
      </c>
      <c r="K98" s="30"/>
      <c r="L98" s="29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5">
      <c r="A99" s="44"/>
      <c r="B99" s="44"/>
      <c r="C99" s="44"/>
      <c r="D99" s="35"/>
      <c r="E99" s="31"/>
      <c r="F99" s="29"/>
      <c r="G99" s="29"/>
      <c r="H99" s="29"/>
      <c r="I99" s="29"/>
      <c r="J99" s="29"/>
      <c r="K99" s="30"/>
      <c r="L99" s="29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5">
      <c r="A100" s="44"/>
      <c r="B100" s="44"/>
      <c r="C100" s="44"/>
      <c r="D100" s="35" t="s">
        <v>32</v>
      </c>
      <c r="E100" s="31"/>
      <c r="F100" s="29">
        <f>SUM(F96:F99)</f>
        <v>300</v>
      </c>
      <c r="G100" s="29">
        <f>SUM(G96:G99)</f>
        <v>10.3</v>
      </c>
      <c r="H100" s="29">
        <f>SUM(H96:H99)</f>
        <v>26</v>
      </c>
      <c r="I100" s="29">
        <f>SUM(I96:I99)</f>
        <v>47.1</v>
      </c>
      <c r="J100" s="29">
        <f>SUM(J96:J99)</f>
        <v>464</v>
      </c>
      <c r="K100" s="30"/>
      <c r="L100" s="29">
        <v>51.7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44"/>
      <c r="B101" s="44"/>
      <c r="C101" s="44"/>
      <c r="D101" s="68"/>
      <c r="E101" s="42"/>
      <c r="F101" s="43">
        <f>F85+F95</f>
        <v>1492</v>
      </c>
      <c r="G101" s="43">
        <f>G85+G95</f>
        <v>51.69</v>
      </c>
      <c r="H101" s="43">
        <f>H85+H95</f>
        <v>60.739999999999995</v>
      </c>
      <c r="I101" s="43">
        <f>I85+I95</f>
        <v>213.27999999999997</v>
      </c>
      <c r="J101" s="43">
        <f>J85+J95</f>
        <v>1633.9299999999998</v>
      </c>
      <c r="K101" s="43"/>
      <c r="L101" s="43">
        <f>L85+L95+L100</f>
        <v>296.28000000000003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40">
        <f>A79</f>
        <v>1</v>
      </c>
      <c r="B102" s="41">
        <f>B79</f>
        <v>4</v>
      </c>
      <c r="C102" s="68" t="s">
        <v>43</v>
      </c>
      <c r="D102" s="20"/>
      <c r="E102" s="21"/>
      <c r="F102" s="22"/>
      <c r="G102" s="22"/>
      <c r="H102" s="22"/>
      <c r="I102" s="22"/>
      <c r="J102" s="22"/>
      <c r="K102" s="23"/>
      <c r="L102" s="22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5">
      <c r="A103" s="17">
        <v>1</v>
      </c>
      <c r="B103" s="18">
        <v>5</v>
      </c>
      <c r="C103" s="19" t="s">
        <v>26</v>
      </c>
      <c r="D103" s="71"/>
      <c r="E103" s="70" t="s">
        <v>104</v>
      </c>
      <c r="F103" s="29">
        <v>140</v>
      </c>
      <c r="G103" s="29">
        <v>0.56000000000000005</v>
      </c>
      <c r="H103" s="29">
        <v>0.56000000000000005</v>
      </c>
      <c r="I103" s="29">
        <v>13.72</v>
      </c>
      <c r="J103" s="29">
        <v>65.8</v>
      </c>
      <c r="K103" s="30"/>
      <c r="L103" s="29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5">
      <c r="A104" s="24"/>
      <c r="B104" s="25"/>
      <c r="C104" s="26"/>
      <c r="D104" s="27"/>
      <c r="E104" s="70" t="s">
        <v>110</v>
      </c>
      <c r="F104" s="29">
        <v>10</v>
      </c>
      <c r="G104" s="29">
        <v>0.08</v>
      </c>
      <c r="H104" s="29">
        <v>7.25</v>
      </c>
      <c r="I104" s="29">
        <v>0.13</v>
      </c>
      <c r="J104" s="29">
        <v>66</v>
      </c>
      <c r="K104" s="30"/>
      <c r="L104" s="29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5">
      <c r="A105" s="24"/>
      <c r="B105" s="25"/>
      <c r="C105" s="26"/>
      <c r="D105" s="27"/>
      <c r="E105" s="70" t="s">
        <v>111</v>
      </c>
      <c r="F105" s="29">
        <v>205</v>
      </c>
      <c r="G105" s="29">
        <v>9.56</v>
      </c>
      <c r="H105" s="29">
        <v>7.98</v>
      </c>
      <c r="I105" s="29">
        <v>42.21</v>
      </c>
      <c r="J105" s="29">
        <v>278.89999999999998</v>
      </c>
      <c r="K105" s="30"/>
      <c r="L105" s="29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5">
      <c r="A106" s="24"/>
      <c r="B106" s="25"/>
      <c r="C106" s="26"/>
      <c r="D106" s="27"/>
      <c r="E106" s="70" t="s">
        <v>59</v>
      </c>
      <c r="F106" s="29">
        <v>215</v>
      </c>
      <c r="G106" s="29">
        <v>3.04</v>
      </c>
      <c r="H106" s="29">
        <v>2.66</v>
      </c>
      <c r="I106" s="29">
        <v>9.23</v>
      </c>
      <c r="J106" s="29">
        <v>73</v>
      </c>
      <c r="K106" s="30"/>
      <c r="L106" s="29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5">
      <c r="A107" s="24"/>
      <c r="B107" s="25"/>
      <c r="C107" s="26"/>
      <c r="D107" s="27"/>
      <c r="E107" s="70" t="s">
        <v>112</v>
      </c>
      <c r="F107" s="29">
        <v>50</v>
      </c>
      <c r="G107" s="29">
        <v>3.16</v>
      </c>
      <c r="H107" s="29">
        <v>1.55</v>
      </c>
      <c r="I107" s="29">
        <v>21.9</v>
      </c>
      <c r="J107" s="29">
        <v>114</v>
      </c>
      <c r="K107" s="30"/>
      <c r="L107" s="29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5">
      <c r="A108" s="24"/>
      <c r="B108" s="25"/>
      <c r="C108" s="26"/>
      <c r="D108" s="27"/>
      <c r="E108" s="31"/>
      <c r="F108" s="29"/>
      <c r="G108" s="29"/>
      <c r="H108" s="29"/>
      <c r="I108" s="29"/>
      <c r="J108" s="29"/>
      <c r="K108" s="30"/>
      <c r="L108" s="29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5">
      <c r="A109" s="24"/>
      <c r="B109" s="25"/>
      <c r="C109" s="26"/>
      <c r="D109" s="35" t="s">
        <v>32</v>
      </c>
      <c r="E109" s="31"/>
      <c r="F109" s="29">
        <f>SUM(F102:F108)</f>
        <v>620</v>
      </c>
      <c r="G109" s="29">
        <f>SUM(G102:G108)</f>
        <v>16.400000000000002</v>
      </c>
      <c r="H109" s="29">
        <f>SUM(H102:H108)</f>
        <v>20.000000000000004</v>
      </c>
      <c r="I109" s="29">
        <f>SUM(I102:I108)</f>
        <v>87.19</v>
      </c>
      <c r="J109" s="29">
        <f>SUM(J102:J108)</f>
        <v>597.70000000000005</v>
      </c>
      <c r="K109" s="30"/>
      <c r="L109" s="29">
        <v>98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5">
      <c r="A110" s="32"/>
      <c r="B110" s="33"/>
      <c r="C110" s="34"/>
      <c r="D110" s="27"/>
      <c r="E110" s="28"/>
      <c r="F110" s="29"/>
      <c r="G110" s="29"/>
      <c r="H110" s="29"/>
      <c r="I110" s="29"/>
      <c r="J110" s="29"/>
      <c r="K110" s="30"/>
      <c r="L110" s="29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5">
      <c r="A111" s="36">
        <f>A103</f>
        <v>1</v>
      </c>
      <c r="B111" s="37">
        <f>B103</f>
        <v>5</v>
      </c>
      <c r="C111" s="38" t="s">
        <v>33</v>
      </c>
      <c r="D111" s="27"/>
      <c r="E111" s="70" t="s">
        <v>60</v>
      </c>
      <c r="F111" s="29">
        <v>60</v>
      </c>
      <c r="G111" s="29">
        <v>0.79</v>
      </c>
      <c r="H111" s="29">
        <v>1.95</v>
      </c>
      <c r="I111" s="29">
        <v>3.88</v>
      </c>
      <c r="J111" s="29">
        <v>36.200000000000003</v>
      </c>
      <c r="K111" s="30"/>
      <c r="L111" s="29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5">
      <c r="A112" s="24"/>
      <c r="B112" s="25"/>
      <c r="C112" s="26"/>
      <c r="D112" s="27"/>
      <c r="E112" s="70" t="s">
        <v>61</v>
      </c>
      <c r="F112" s="29">
        <v>202</v>
      </c>
      <c r="G112" s="29">
        <v>2.85</v>
      </c>
      <c r="H112" s="29">
        <v>3.67</v>
      </c>
      <c r="I112" s="29">
        <v>15.03</v>
      </c>
      <c r="J112" s="29">
        <v>115.4</v>
      </c>
      <c r="K112" s="30"/>
      <c r="L112" s="29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5">
      <c r="A113" s="24"/>
      <c r="B113" s="25"/>
      <c r="C113" s="26"/>
      <c r="D113" s="27"/>
      <c r="E113" s="70" t="s">
        <v>113</v>
      </c>
      <c r="F113" s="29">
        <v>250</v>
      </c>
      <c r="G113" s="29">
        <v>29.28</v>
      </c>
      <c r="H113" s="29">
        <v>36.72</v>
      </c>
      <c r="I113" s="29">
        <v>34.799999999999997</v>
      </c>
      <c r="J113" s="29">
        <v>571.20000000000005</v>
      </c>
      <c r="K113" s="30"/>
      <c r="L113" s="29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5">
      <c r="A114" s="24"/>
      <c r="B114" s="25"/>
      <c r="C114" s="26"/>
      <c r="D114" s="27"/>
      <c r="E114" s="70" t="s">
        <v>46</v>
      </c>
      <c r="F114" s="29">
        <v>200</v>
      </c>
      <c r="G114" s="29">
        <v>0.67</v>
      </c>
      <c r="H114" s="29">
        <v>0.27</v>
      </c>
      <c r="I114" s="29">
        <v>15.77</v>
      </c>
      <c r="J114" s="29">
        <v>68.2</v>
      </c>
      <c r="K114" s="30"/>
      <c r="L114" s="29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5">
      <c r="A115" s="24"/>
      <c r="B115" s="25"/>
      <c r="C115" s="26"/>
      <c r="D115" s="27"/>
      <c r="E115" s="70" t="s">
        <v>114</v>
      </c>
      <c r="F115" s="29">
        <v>50</v>
      </c>
      <c r="G115" s="29">
        <v>3.35</v>
      </c>
      <c r="H115" s="29">
        <v>0.5</v>
      </c>
      <c r="I115" s="29">
        <v>22.65</v>
      </c>
      <c r="J115" s="29">
        <v>108.5</v>
      </c>
      <c r="K115" s="30"/>
      <c r="L115" s="29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5">
      <c r="A116" s="24"/>
      <c r="B116" s="25"/>
      <c r="C116" s="26"/>
      <c r="D116" s="27"/>
      <c r="E116" s="70" t="s">
        <v>108</v>
      </c>
      <c r="F116" s="29">
        <v>60</v>
      </c>
      <c r="G116" s="29">
        <v>4.62</v>
      </c>
      <c r="H116" s="29">
        <v>0.84</v>
      </c>
      <c r="I116" s="29">
        <v>22.62</v>
      </c>
      <c r="J116" s="29">
        <v>120.6</v>
      </c>
      <c r="K116" s="30"/>
      <c r="L116" s="29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5">
      <c r="A117" s="24"/>
      <c r="B117" s="25"/>
      <c r="C117" s="26"/>
      <c r="D117" s="27"/>
      <c r="E117" s="31"/>
      <c r="F117" s="29"/>
      <c r="G117" s="29"/>
      <c r="H117" s="29"/>
      <c r="I117" s="29"/>
      <c r="J117" s="29"/>
      <c r="K117" s="30"/>
      <c r="L117" s="29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5">
      <c r="A118" s="24"/>
      <c r="B118" s="25"/>
      <c r="C118" s="26"/>
      <c r="D118" s="27"/>
      <c r="E118" s="31"/>
      <c r="F118" s="29"/>
      <c r="G118" s="29"/>
      <c r="H118" s="29"/>
      <c r="I118" s="29"/>
      <c r="J118" s="29"/>
      <c r="K118" s="30"/>
      <c r="L118" s="29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5">
      <c r="A119" s="24"/>
      <c r="B119" s="25"/>
      <c r="C119" s="26"/>
      <c r="D119" s="35" t="s">
        <v>32</v>
      </c>
      <c r="E119" s="31"/>
      <c r="F119" s="29">
        <f>SUM(F110:F118)</f>
        <v>822</v>
      </c>
      <c r="G119" s="29">
        <f>SUM(G110:G118)</f>
        <v>41.56</v>
      </c>
      <c r="H119" s="29">
        <f>SUM(H110:H118)</f>
        <v>43.95</v>
      </c>
      <c r="I119" s="29">
        <f>SUM(I110:I118)</f>
        <v>114.75</v>
      </c>
      <c r="J119" s="29">
        <f>SUM(J110:J118)</f>
        <v>1020.1000000000001</v>
      </c>
      <c r="K119" s="30"/>
      <c r="L119" s="29">
        <v>146.58000000000001</v>
      </c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5">
      <c r="A120" s="32"/>
      <c r="B120" s="33"/>
      <c r="C120" s="34"/>
      <c r="D120" s="35"/>
      <c r="E120" s="28"/>
      <c r="F120" s="29"/>
      <c r="G120" s="29"/>
      <c r="H120" s="29"/>
      <c r="I120" s="29"/>
      <c r="J120" s="29"/>
      <c r="K120" s="30"/>
      <c r="L120" s="29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5">
      <c r="A121" s="36">
        <v>1</v>
      </c>
      <c r="B121" s="37">
        <v>5</v>
      </c>
      <c r="C121" s="44" t="s">
        <v>41</v>
      </c>
      <c r="D121" s="35"/>
      <c r="E121" s="70" t="s">
        <v>115</v>
      </c>
      <c r="F121" s="29">
        <v>50</v>
      </c>
      <c r="G121" s="29">
        <v>3.16</v>
      </c>
      <c r="H121" s="29">
        <v>1.55</v>
      </c>
      <c r="I121" s="29">
        <v>21.9</v>
      </c>
      <c r="J121" s="29">
        <v>114</v>
      </c>
      <c r="K121" s="30"/>
      <c r="L121" s="29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5">
      <c r="A122" s="26"/>
      <c r="B122" s="26"/>
      <c r="C122" s="26"/>
      <c r="D122" s="35"/>
      <c r="E122" s="70" t="s">
        <v>62</v>
      </c>
      <c r="F122" s="29">
        <v>180</v>
      </c>
      <c r="G122" s="29">
        <v>28.78</v>
      </c>
      <c r="H122" s="29">
        <v>23.15</v>
      </c>
      <c r="I122" s="29">
        <v>22.09</v>
      </c>
      <c r="J122" s="29">
        <v>411.8</v>
      </c>
      <c r="K122" s="30"/>
      <c r="L122" s="29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5">
      <c r="A123" s="26"/>
      <c r="B123" s="26"/>
      <c r="C123" s="26"/>
      <c r="D123" s="35"/>
      <c r="E123" s="70" t="s">
        <v>63</v>
      </c>
      <c r="F123" s="29">
        <v>200</v>
      </c>
      <c r="G123" s="29">
        <v>1</v>
      </c>
      <c r="H123" s="29">
        <v>0</v>
      </c>
      <c r="I123" s="29">
        <v>20.2</v>
      </c>
      <c r="J123" s="29">
        <v>84.8</v>
      </c>
      <c r="K123" s="30"/>
      <c r="L123" s="29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5">
      <c r="A124" s="26"/>
      <c r="B124" s="26"/>
      <c r="C124" s="26"/>
      <c r="D124" s="35" t="s">
        <v>32</v>
      </c>
      <c r="E124" s="31"/>
      <c r="F124" s="29">
        <f>SUM(F120:F121)</f>
        <v>50</v>
      </c>
      <c r="G124" s="29">
        <f>SUM(G120:G121)</f>
        <v>3.16</v>
      </c>
      <c r="H124" s="29">
        <f>SUM(H120:H121)</f>
        <v>1.55</v>
      </c>
      <c r="I124" s="29">
        <f>SUM(I120:I121)</f>
        <v>21.9</v>
      </c>
      <c r="J124" s="29">
        <f>SUM(J120:J121)</f>
        <v>114</v>
      </c>
      <c r="K124" s="30"/>
      <c r="L124" s="29">
        <v>51.7</v>
      </c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5">
      <c r="A125" s="26"/>
      <c r="B125" s="26"/>
      <c r="C125" s="26"/>
      <c r="D125" s="68"/>
      <c r="E125" s="42"/>
      <c r="F125" s="43">
        <f>F109+F119+F124</f>
        <v>1492</v>
      </c>
      <c r="G125" s="43">
        <f>G109+G119+G124</f>
        <v>61.120000000000005</v>
      </c>
      <c r="H125" s="43">
        <f>H109+H119+H124</f>
        <v>65.5</v>
      </c>
      <c r="I125" s="43">
        <f>I109+I119+I124</f>
        <v>223.84</v>
      </c>
      <c r="J125" s="43">
        <f>J109+J119+J124</f>
        <v>1731.8000000000002</v>
      </c>
      <c r="K125" s="43"/>
      <c r="L125" s="43">
        <f>L109+L119+L124</f>
        <v>296.28000000000003</v>
      </c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40">
        <f>A103</f>
        <v>1</v>
      </c>
      <c r="B126" s="41">
        <f>B103</f>
        <v>5</v>
      </c>
      <c r="C126" s="68" t="s">
        <v>43</v>
      </c>
      <c r="D126" s="20"/>
      <c r="E126" s="48"/>
      <c r="F126" s="22"/>
      <c r="G126" s="22"/>
      <c r="H126" s="22"/>
      <c r="I126" s="22"/>
      <c r="J126" s="22"/>
      <c r="K126" s="23"/>
      <c r="L126" s="22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5">
      <c r="A127" s="50">
        <v>2</v>
      </c>
      <c r="B127" s="51">
        <v>6</v>
      </c>
      <c r="C127" s="19" t="s">
        <v>26</v>
      </c>
      <c r="D127" s="27"/>
      <c r="E127" s="31" t="s">
        <v>44</v>
      </c>
      <c r="F127" s="29">
        <v>10</v>
      </c>
      <c r="G127" s="29">
        <v>2.3199999999999998</v>
      </c>
      <c r="H127" s="29">
        <v>2.95</v>
      </c>
      <c r="I127" s="29"/>
      <c r="J127" s="29">
        <v>36</v>
      </c>
      <c r="K127" s="30"/>
      <c r="L127" s="29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5">
      <c r="A128" s="52"/>
      <c r="B128" s="53"/>
      <c r="C128" s="26"/>
      <c r="D128" s="27"/>
      <c r="E128" s="31" t="s">
        <v>64</v>
      </c>
      <c r="F128" s="29">
        <v>150</v>
      </c>
      <c r="G128" s="29">
        <v>11.64</v>
      </c>
      <c r="H128" s="29">
        <v>15.8</v>
      </c>
      <c r="I128" s="29">
        <v>4.53</v>
      </c>
      <c r="J128" s="29">
        <v>206.88</v>
      </c>
      <c r="K128" s="30"/>
      <c r="L128" s="29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5">
      <c r="A129" s="52"/>
      <c r="B129" s="53"/>
      <c r="C129" s="26"/>
      <c r="D129" s="27"/>
      <c r="E129" s="31" t="s">
        <v>50</v>
      </c>
      <c r="F129" s="29">
        <v>212</v>
      </c>
      <c r="G129" s="29">
        <v>1.52</v>
      </c>
      <c r="H129" s="29">
        <v>1.35</v>
      </c>
      <c r="I129" s="29">
        <v>12.9</v>
      </c>
      <c r="J129" s="29">
        <v>69.8</v>
      </c>
      <c r="K129" s="30"/>
      <c r="L129" s="29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5">
      <c r="A130" s="52"/>
      <c r="B130" s="53"/>
      <c r="C130" s="26"/>
      <c r="D130" s="27"/>
      <c r="E130" s="28" t="s">
        <v>112</v>
      </c>
      <c r="F130" s="29">
        <v>60</v>
      </c>
      <c r="G130" s="29">
        <v>3.8</v>
      </c>
      <c r="H130" s="29">
        <v>1.86</v>
      </c>
      <c r="I130" s="46">
        <v>26.2</v>
      </c>
      <c r="J130" s="29">
        <v>136.80000000000001</v>
      </c>
      <c r="K130" s="30"/>
      <c r="L130" s="29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5">
      <c r="A131" s="52"/>
      <c r="B131" s="53"/>
      <c r="C131" s="26"/>
      <c r="D131" s="27"/>
      <c r="E131" s="31" t="s">
        <v>104</v>
      </c>
      <c r="F131" s="29">
        <v>140</v>
      </c>
      <c r="G131" s="29">
        <v>0.56000000000000005</v>
      </c>
      <c r="H131" s="29">
        <v>0.56000000000000005</v>
      </c>
      <c r="I131" s="29">
        <v>13.72</v>
      </c>
      <c r="J131" s="29">
        <v>65.8</v>
      </c>
      <c r="K131" s="30"/>
      <c r="L131" s="29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5">
      <c r="A132" s="52"/>
      <c r="B132" s="53"/>
      <c r="C132" s="26"/>
      <c r="D132" s="27"/>
      <c r="E132" s="31"/>
      <c r="F132" s="29"/>
      <c r="G132" s="29"/>
      <c r="H132" s="29"/>
      <c r="I132" s="29"/>
      <c r="J132" s="29"/>
      <c r="K132" s="30"/>
      <c r="L132" s="29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5">
      <c r="A133" s="52"/>
      <c r="B133" s="53"/>
      <c r="C133" s="26"/>
      <c r="D133" s="35" t="s">
        <v>32</v>
      </c>
      <c r="E133" s="31"/>
      <c r="F133" s="29">
        <f>SUM(F126:F132)</f>
        <v>572</v>
      </c>
      <c r="G133" s="29">
        <f>SUM(G126:G132)</f>
        <v>19.84</v>
      </c>
      <c r="H133" s="29">
        <f>SUM(H126:H132)</f>
        <v>22.52</v>
      </c>
      <c r="I133" s="29">
        <f>SUM(I126:I132)</f>
        <v>57.349999999999994</v>
      </c>
      <c r="J133" s="29">
        <f>SUM(J126:J132)</f>
        <v>515.28</v>
      </c>
      <c r="K133" s="30"/>
      <c r="L133" s="29">
        <v>98</v>
      </c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5">
      <c r="A134" s="54"/>
      <c r="B134" s="55"/>
      <c r="C134" s="34"/>
      <c r="D134" s="27"/>
      <c r="E134" s="31"/>
      <c r="F134" s="29"/>
      <c r="G134" s="29"/>
      <c r="H134" s="29"/>
      <c r="I134" s="29"/>
      <c r="J134" s="29"/>
      <c r="K134" s="30"/>
      <c r="L134" s="29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5">
      <c r="A135" s="56">
        <f>A127</f>
        <v>2</v>
      </c>
      <c r="B135" s="57">
        <f>B127</f>
        <v>6</v>
      </c>
      <c r="C135" s="38" t="s">
        <v>33</v>
      </c>
      <c r="D135" s="27"/>
      <c r="E135" s="28" t="s">
        <v>65</v>
      </c>
      <c r="F135" s="29">
        <v>60</v>
      </c>
      <c r="G135" s="29">
        <v>0.74</v>
      </c>
      <c r="H135" s="29">
        <v>0.06</v>
      </c>
      <c r="I135" s="29">
        <v>6.89</v>
      </c>
      <c r="J135" s="29">
        <v>49</v>
      </c>
      <c r="K135" s="30"/>
      <c r="L135" s="29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5">
      <c r="A136" s="52"/>
      <c r="B136" s="53"/>
      <c r="C136" s="26"/>
      <c r="D136" s="27"/>
      <c r="E136" s="28" t="s">
        <v>118</v>
      </c>
      <c r="F136" s="29">
        <v>222</v>
      </c>
      <c r="G136" s="29">
        <v>5.1100000000000003</v>
      </c>
      <c r="H136" s="29">
        <v>2.93</v>
      </c>
      <c r="I136" s="29">
        <v>12.59</v>
      </c>
      <c r="J136" s="29">
        <v>106.8</v>
      </c>
      <c r="K136" s="30"/>
      <c r="L136" s="29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5">
      <c r="A137" s="52"/>
      <c r="B137" s="53"/>
      <c r="C137" s="26"/>
      <c r="D137" s="27"/>
      <c r="E137" s="28" t="s">
        <v>119</v>
      </c>
      <c r="F137" s="29">
        <v>100</v>
      </c>
      <c r="G137" s="29">
        <v>9.49</v>
      </c>
      <c r="H137" s="29">
        <v>11.35</v>
      </c>
      <c r="I137" s="29">
        <v>12.89</v>
      </c>
      <c r="J137" s="29">
        <v>199.12</v>
      </c>
      <c r="K137" s="30"/>
      <c r="L137" s="29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5">
      <c r="A138" s="52"/>
      <c r="B138" s="53"/>
      <c r="C138" s="26"/>
      <c r="D138" s="27"/>
      <c r="E138" s="28" t="s">
        <v>67</v>
      </c>
      <c r="F138" s="29">
        <v>185</v>
      </c>
      <c r="G138" s="29">
        <v>16.34</v>
      </c>
      <c r="H138" s="29">
        <v>8.0500000000000007</v>
      </c>
      <c r="I138" s="29">
        <v>41.97</v>
      </c>
      <c r="J138" s="29">
        <v>305.7</v>
      </c>
      <c r="K138" s="30"/>
      <c r="L138" s="29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5">
      <c r="A139" s="52"/>
      <c r="B139" s="53"/>
      <c r="C139" s="26"/>
      <c r="D139" s="27"/>
      <c r="E139" s="31" t="s">
        <v>66</v>
      </c>
      <c r="F139" s="29">
        <v>200</v>
      </c>
      <c r="G139" s="29">
        <v>0.75</v>
      </c>
      <c r="H139" s="29">
        <v>0.05</v>
      </c>
      <c r="I139" s="29">
        <v>22.38</v>
      </c>
      <c r="J139" s="29">
        <v>93</v>
      </c>
      <c r="K139" s="30"/>
      <c r="L139" s="29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5">
      <c r="A140" s="52"/>
      <c r="B140" s="53"/>
      <c r="C140" s="26"/>
      <c r="D140" s="27"/>
      <c r="E140" s="31" t="s">
        <v>73</v>
      </c>
      <c r="F140" s="29">
        <v>50</v>
      </c>
      <c r="G140" s="29">
        <v>3.35</v>
      </c>
      <c r="H140" s="29">
        <v>0.5</v>
      </c>
      <c r="I140" s="29">
        <v>22.65</v>
      </c>
      <c r="J140" s="29">
        <v>108.5</v>
      </c>
      <c r="K140" s="30"/>
      <c r="L140" s="29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5">
      <c r="A141" s="52"/>
      <c r="B141" s="53"/>
      <c r="C141" s="26"/>
      <c r="D141" s="27"/>
      <c r="E141" s="31" t="s">
        <v>108</v>
      </c>
      <c r="F141" s="29">
        <v>50</v>
      </c>
      <c r="G141" s="29">
        <v>3.85</v>
      </c>
      <c r="H141" s="29">
        <v>0.7</v>
      </c>
      <c r="I141" s="29">
        <v>18.850000000000001</v>
      </c>
      <c r="J141" s="29">
        <v>100.5</v>
      </c>
      <c r="K141" s="30"/>
      <c r="L141" s="29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5">
      <c r="A142" s="52"/>
      <c r="B142" s="53"/>
      <c r="C142" s="26"/>
      <c r="D142" s="27"/>
      <c r="E142" s="31"/>
      <c r="F142" s="29"/>
      <c r="G142" s="29"/>
      <c r="H142" s="29"/>
      <c r="I142" s="29"/>
      <c r="J142" s="29"/>
      <c r="K142" s="30"/>
      <c r="L142" s="29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5">
      <c r="A143" s="52"/>
      <c r="B143" s="53"/>
      <c r="C143" s="26"/>
      <c r="D143" s="35" t="s">
        <v>32</v>
      </c>
      <c r="E143" s="31"/>
      <c r="F143" s="29">
        <f>SUM(F134:F142)</f>
        <v>867</v>
      </c>
      <c r="G143" s="29">
        <f>SUM(G134:G142)</f>
        <v>39.630000000000003</v>
      </c>
      <c r="H143" s="29">
        <f>SUM(H134:H142)</f>
        <v>23.64</v>
      </c>
      <c r="I143" s="29">
        <f>SUM(I134:I142)</f>
        <v>138.22</v>
      </c>
      <c r="J143" s="29">
        <f>SUM(J134:J142)</f>
        <v>962.62</v>
      </c>
      <c r="K143" s="30"/>
      <c r="L143" s="29">
        <v>146.58000000000001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5">
      <c r="A144" s="54"/>
      <c r="B144" s="55"/>
      <c r="C144" s="34"/>
      <c r="D144" s="35"/>
      <c r="E144" s="28"/>
      <c r="F144" s="29"/>
      <c r="G144" s="29"/>
      <c r="H144" s="29"/>
      <c r="I144" s="29"/>
      <c r="J144" s="29"/>
      <c r="K144" s="30"/>
      <c r="L144" s="29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5">
      <c r="A145" s="52">
        <f>A127</f>
        <v>2</v>
      </c>
      <c r="B145" s="52">
        <f>B127</f>
        <v>6</v>
      </c>
      <c r="C145" s="44" t="s">
        <v>41</v>
      </c>
      <c r="D145" s="35"/>
      <c r="E145" s="28" t="s">
        <v>120</v>
      </c>
      <c r="F145" s="29">
        <v>100</v>
      </c>
      <c r="G145" s="29">
        <v>7</v>
      </c>
      <c r="H145" s="29">
        <v>22.4</v>
      </c>
      <c r="I145" s="29">
        <v>60</v>
      </c>
      <c r="J145" s="29">
        <v>470</v>
      </c>
      <c r="K145" s="30"/>
      <c r="L145" s="29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5">
      <c r="A146" s="52"/>
      <c r="B146" s="52"/>
      <c r="C146" s="25"/>
      <c r="D146" s="35"/>
      <c r="E146" s="31" t="s">
        <v>68</v>
      </c>
      <c r="F146" s="29">
        <v>212</v>
      </c>
      <c r="G146" s="29">
        <v>7.0000000000000007E-2</v>
      </c>
      <c r="H146" s="29">
        <v>0.02</v>
      </c>
      <c r="I146" s="29">
        <v>12</v>
      </c>
      <c r="J146" s="29">
        <v>48.5</v>
      </c>
      <c r="K146" s="30"/>
      <c r="L146" s="29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5">
      <c r="A147" s="52"/>
      <c r="B147" s="52"/>
      <c r="C147" s="25"/>
      <c r="D147" s="35"/>
      <c r="E147" s="31"/>
      <c r="F147" s="29"/>
      <c r="G147" s="29"/>
      <c r="H147" s="29"/>
      <c r="I147" s="29"/>
      <c r="J147" s="29"/>
      <c r="K147" s="30"/>
      <c r="L147" s="29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5">
      <c r="A148" s="52"/>
      <c r="B148" s="52"/>
      <c r="C148" s="25"/>
      <c r="D148" s="35" t="s">
        <v>32</v>
      </c>
      <c r="E148" s="31"/>
      <c r="F148" s="29">
        <f>SUM(F144:F147)</f>
        <v>312</v>
      </c>
      <c r="G148" s="29">
        <f>SUM(G144:G147)</f>
        <v>7.07</v>
      </c>
      <c r="H148" s="29">
        <f>SUM(H144:H147)</f>
        <v>22.419999999999998</v>
      </c>
      <c r="I148" s="29">
        <f>SUM(I144:I147)</f>
        <v>72</v>
      </c>
      <c r="J148" s="29">
        <f>SUM(J144:J147)</f>
        <v>518.5</v>
      </c>
      <c r="K148" s="30"/>
      <c r="L148" s="29">
        <v>51.7</v>
      </c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">
      <c r="A149" s="52"/>
      <c r="B149" s="52"/>
      <c r="C149" s="25"/>
      <c r="D149" s="68"/>
      <c r="E149" s="42"/>
      <c r="F149" s="43">
        <f>F133+F143</f>
        <v>1439</v>
      </c>
      <c r="G149" s="43">
        <f>G133+G143</f>
        <v>59.47</v>
      </c>
      <c r="H149" s="43">
        <f>H133+H143</f>
        <v>46.16</v>
      </c>
      <c r="I149" s="43">
        <f>I133+I143</f>
        <v>195.57</v>
      </c>
      <c r="J149" s="43">
        <f>J133+J143</f>
        <v>1477.9</v>
      </c>
      <c r="K149" s="43"/>
      <c r="L149" s="43">
        <f>L133+L143+L148</f>
        <v>296.28000000000003</v>
      </c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5">
      <c r="A150" s="40">
        <f>A127</f>
        <v>2</v>
      </c>
      <c r="B150" s="41">
        <f>B127</f>
        <v>6</v>
      </c>
      <c r="C150" s="68" t="s">
        <v>43</v>
      </c>
      <c r="D150" s="20"/>
      <c r="E150" s="21"/>
      <c r="F150" s="22"/>
      <c r="G150" s="22"/>
      <c r="H150" s="22"/>
      <c r="I150" s="22"/>
      <c r="J150" s="22"/>
      <c r="K150" s="23"/>
      <c r="L150" s="22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5">
      <c r="A151" s="44">
        <v>2</v>
      </c>
      <c r="B151" s="25">
        <v>7</v>
      </c>
      <c r="C151" s="19" t="s">
        <v>26</v>
      </c>
      <c r="D151" s="27"/>
      <c r="E151" s="31" t="s">
        <v>110</v>
      </c>
      <c r="F151" s="29">
        <v>10</v>
      </c>
      <c r="G151" s="29">
        <v>0.08</v>
      </c>
      <c r="H151" s="29">
        <v>7.25</v>
      </c>
      <c r="I151" s="29">
        <v>0.13</v>
      </c>
      <c r="J151" s="29">
        <v>66</v>
      </c>
      <c r="K151" s="30"/>
      <c r="L151" s="29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5">
      <c r="A152" s="44"/>
      <c r="B152" s="25"/>
      <c r="C152" s="26"/>
      <c r="D152" s="27"/>
      <c r="E152" s="31" t="s">
        <v>121</v>
      </c>
      <c r="F152" s="29">
        <v>160</v>
      </c>
      <c r="G152" s="29">
        <v>18.190000000000001</v>
      </c>
      <c r="H152" s="29">
        <v>13.46</v>
      </c>
      <c r="I152" s="29">
        <v>26.09</v>
      </c>
      <c r="J152" s="29">
        <v>297.66000000000003</v>
      </c>
      <c r="K152" s="30"/>
      <c r="L152" s="29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5">
      <c r="A153" s="44"/>
      <c r="B153" s="25"/>
      <c r="C153" s="26"/>
      <c r="D153" s="27"/>
      <c r="E153" s="31" t="s">
        <v>55</v>
      </c>
      <c r="F153" s="29">
        <v>215</v>
      </c>
      <c r="G153" s="29">
        <v>3.72</v>
      </c>
      <c r="H153" s="29">
        <v>3.36</v>
      </c>
      <c r="I153" s="29">
        <v>12.2</v>
      </c>
      <c r="J153" s="29">
        <v>93.2</v>
      </c>
      <c r="K153" s="30"/>
      <c r="L153" s="29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5">
      <c r="A154" s="44"/>
      <c r="B154" s="25"/>
      <c r="C154" s="26"/>
      <c r="D154" s="27"/>
      <c r="E154" s="31" t="s">
        <v>112</v>
      </c>
      <c r="F154" s="29">
        <v>30</v>
      </c>
      <c r="G154" s="29">
        <v>1.9</v>
      </c>
      <c r="H154" s="29">
        <v>0.93</v>
      </c>
      <c r="I154" s="29">
        <v>13.1</v>
      </c>
      <c r="J154" s="29">
        <v>68.400000000000006</v>
      </c>
      <c r="K154" s="30"/>
      <c r="L154" s="29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5">
      <c r="A155" s="44"/>
      <c r="B155" s="25"/>
      <c r="C155" s="26"/>
      <c r="D155" s="27"/>
      <c r="E155" s="31" t="s">
        <v>104</v>
      </c>
      <c r="F155" s="29">
        <v>140</v>
      </c>
      <c r="G155" s="29">
        <v>0.56000000000000005</v>
      </c>
      <c r="H155" s="29">
        <v>0.56000000000000005</v>
      </c>
      <c r="I155" s="29">
        <v>13.72</v>
      </c>
      <c r="J155" s="29">
        <v>65.8</v>
      </c>
      <c r="K155" s="30"/>
      <c r="L155" s="29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5">
      <c r="A156" s="44"/>
      <c r="B156" s="25"/>
      <c r="C156" s="26"/>
      <c r="D156" s="27"/>
      <c r="E156" s="31"/>
      <c r="F156" s="29"/>
      <c r="G156" s="29"/>
      <c r="H156" s="29"/>
      <c r="I156" s="29"/>
      <c r="J156" s="29"/>
      <c r="K156" s="30"/>
      <c r="L156" s="29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5">
      <c r="A157" s="44"/>
      <c r="B157" s="25"/>
      <c r="C157" s="26"/>
      <c r="D157" s="35" t="s">
        <v>32</v>
      </c>
      <c r="E157" s="31"/>
      <c r="F157" s="29">
        <f>SUM(F150:F156)</f>
        <v>555</v>
      </c>
      <c r="G157" s="29">
        <f>SUM(G150:G156)</f>
        <v>24.449999999999996</v>
      </c>
      <c r="H157" s="29">
        <f>SUM(H150:H156)</f>
        <v>25.56</v>
      </c>
      <c r="I157" s="29">
        <f>SUM(I150:I156)</f>
        <v>65.240000000000009</v>
      </c>
      <c r="J157" s="29">
        <f>SUM(J150:J156)</f>
        <v>591.05999999999995</v>
      </c>
      <c r="K157" s="30"/>
      <c r="L157" s="29">
        <v>98</v>
      </c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5">
      <c r="A158" s="45"/>
      <c r="B158" s="33"/>
      <c r="C158" s="34"/>
      <c r="D158" s="27"/>
      <c r="E158" s="31"/>
      <c r="F158" s="29"/>
      <c r="G158" s="29"/>
      <c r="H158" s="29"/>
      <c r="I158" s="29"/>
      <c r="J158" s="29"/>
      <c r="K158" s="30"/>
      <c r="L158" s="29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5">
      <c r="A159" s="37">
        <f>A151</f>
        <v>2</v>
      </c>
      <c r="B159" s="37">
        <f>B151</f>
        <v>7</v>
      </c>
      <c r="C159" s="38" t="s">
        <v>33</v>
      </c>
      <c r="D159" s="27"/>
      <c r="E159" s="28" t="s">
        <v>69</v>
      </c>
      <c r="F159" s="29">
        <v>60</v>
      </c>
      <c r="G159" s="46">
        <v>1.1399999999999999</v>
      </c>
      <c r="H159" s="29">
        <v>5.34</v>
      </c>
      <c r="I159" s="29">
        <v>4.62</v>
      </c>
      <c r="J159" s="29">
        <v>71.400000000000006</v>
      </c>
      <c r="K159" s="30"/>
      <c r="L159" s="29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5">
      <c r="A160" s="44"/>
      <c r="B160" s="25"/>
      <c r="C160" s="26"/>
      <c r="D160" s="27"/>
      <c r="E160" s="31" t="s">
        <v>70</v>
      </c>
      <c r="F160" s="29">
        <v>270</v>
      </c>
      <c r="G160" s="29">
        <v>9.2899999999999991</v>
      </c>
      <c r="H160" s="29">
        <v>7.28</v>
      </c>
      <c r="I160" s="29">
        <v>16.7</v>
      </c>
      <c r="J160" s="29">
        <v>182.37</v>
      </c>
      <c r="K160" s="30"/>
      <c r="L160" s="29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5">
      <c r="A161" s="44"/>
      <c r="B161" s="25"/>
      <c r="C161" s="26"/>
      <c r="D161" s="27"/>
      <c r="E161" s="28" t="s">
        <v>71</v>
      </c>
      <c r="F161" s="29">
        <v>250</v>
      </c>
      <c r="G161" s="29">
        <v>16</v>
      </c>
      <c r="H161" s="29">
        <v>13.3</v>
      </c>
      <c r="I161" s="29">
        <v>36.6</v>
      </c>
      <c r="J161" s="29">
        <v>321.5</v>
      </c>
      <c r="K161" s="30"/>
      <c r="L161" s="29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5">
      <c r="A162" s="44"/>
      <c r="B162" s="25"/>
      <c r="C162" s="26"/>
      <c r="D162" s="27"/>
      <c r="E162" s="31" t="s">
        <v>72</v>
      </c>
      <c r="F162" s="29">
        <v>200</v>
      </c>
      <c r="G162" s="29">
        <v>0.65</v>
      </c>
      <c r="H162" s="29">
        <v>0.09</v>
      </c>
      <c r="I162" s="29">
        <v>26.8</v>
      </c>
      <c r="J162" s="29">
        <v>110.6</v>
      </c>
      <c r="K162" s="30"/>
      <c r="L162" s="29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5">
      <c r="A163" s="44"/>
      <c r="B163" s="25"/>
      <c r="C163" s="26"/>
      <c r="D163" s="27"/>
      <c r="E163" s="31" t="s">
        <v>73</v>
      </c>
      <c r="F163" s="29">
        <v>50</v>
      </c>
      <c r="G163" s="29">
        <v>3.35</v>
      </c>
      <c r="H163" s="29">
        <v>0.5</v>
      </c>
      <c r="I163" s="29">
        <v>22.65</v>
      </c>
      <c r="J163" s="29">
        <v>108.5</v>
      </c>
      <c r="K163" s="30"/>
      <c r="L163" s="29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5">
      <c r="A164" s="44"/>
      <c r="B164" s="25"/>
      <c r="C164" s="26"/>
      <c r="D164" s="27"/>
      <c r="E164" s="31" t="s">
        <v>108</v>
      </c>
      <c r="F164" s="29">
        <v>60</v>
      </c>
      <c r="G164" s="29">
        <v>4.62</v>
      </c>
      <c r="H164" s="29">
        <v>0.84</v>
      </c>
      <c r="I164" s="29">
        <v>22.62</v>
      </c>
      <c r="J164" s="29">
        <v>120.6</v>
      </c>
      <c r="K164" s="30"/>
      <c r="L164" s="29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5">
      <c r="A165" s="44"/>
      <c r="B165" s="25"/>
      <c r="C165" s="26"/>
      <c r="D165" s="27"/>
      <c r="E165" s="31"/>
      <c r="F165" s="29"/>
      <c r="G165" s="29"/>
      <c r="H165" s="29"/>
      <c r="I165" s="29"/>
      <c r="J165" s="29"/>
      <c r="K165" s="30"/>
      <c r="L165" s="29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5">
      <c r="A166" s="44"/>
      <c r="B166" s="25"/>
      <c r="C166" s="26"/>
      <c r="D166" s="27"/>
      <c r="E166" s="31"/>
      <c r="F166" s="29"/>
      <c r="G166" s="29"/>
      <c r="H166" s="29"/>
      <c r="I166" s="29"/>
      <c r="J166" s="29"/>
      <c r="K166" s="30"/>
      <c r="L166" s="29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5">
      <c r="A167" s="44"/>
      <c r="B167" s="25"/>
      <c r="C167" s="26"/>
      <c r="D167" s="35" t="s">
        <v>32</v>
      </c>
      <c r="E167" s="31"/>
      <c r="F167" s="29">
        <f>SUM(F158:F166)</f>
        <v>890</v>
      </c>
      <c r="G167" s="29">
        <f>SUM(G158:G166)</f>
        <v>35.049999999999997</v>
      </c>
      <c r="H167" s="29">
        <f>SUM(H158:H166)</f>
        <v>27.35</v>
      </c>
      <c r="I167" s="29">
        <f>SUM(I158:I166)</f>
        <v>129.99</v>
      </c>
      <c r="J167" s="29">
        <f>SUM(J158:J166)</f>
        <v>914.97</v>
      </c>
      <c r="K167" s="30"/>
      <c r="L167" s="29">
        <v>146.58000000000001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5">
      <c r="A168" s="45"/>
      <c r="B168" s="33"/>
      <c r="C168" s="34"/>
      <c r="D168" s="35"/>
      <c r="E168" s="28"/>
      <c r="F168" s="29"/>
      <c r="G168" s="29"/>
      <c r="H168" s="29"/>
      <c r="I168" s="29"/>
      <c r="J168" s="29"/>
      <c r="K168" s="30"/>
      <c r="L168" s="29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5">
      <c r="A169" s="37">
        <f>A151</f>
        <v>2</v>
      </c>
      <c r="B169" s="37">
        <f>B151</f>
        <v>7</v>
      </c>
      <c r="C169" s="39" t="s">
        <v>41</v>
      </c>
      <c r="D169" s="35"/>
      <c r="E169" s="28" t="s">
        <v>122</v>
      </c>
      <c r="F169" s="29">
        <v>100</v>
      </c>
      <c r="G169" s="29">
        <v>5.8</v>
      </c>
      <c r="H169" s="29">
        <v>28.4</v>
      </c>
      <c r="I169" s="29">
        <v>48</v>
      </c>
      <c r="J169" s="29">
        <v>471</v>
      </c>
      <c r="K169" s="30"/>
      <c r="L169" s="29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5">
      <c r="A170" s="44"/>
      <c r="B170" s="44"/>
      <c r="C170" s="26"/>
      <c r="D170" s="35"/>
      <c r="E170" s="31" t="s">
        <v>123</v>
      </c>
      <c r="F170" s="29">
        <v>200</v>
      </c>
      <c r="G170" s="29">
        <v>6.54</v>
      </c>
      <c r="H170" s="29">
        <v>5</v>
      </c>
      <c r="I170" s="29">
        <v>22.6</v>
      </c>
      <c r="J170" s="29">
        <v>162</v>
      </c>
      <c r="K170" s="30"/>
      <c r="L170" s="29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5">
      <c r="A171" s="44"/>
      <c r="B171" s="44"/>
      <c r="C171" s="26"/>
      <c r="D171" s="35"/>
      <c r="E171" s="31"/>
      <c r="F171" s="29"/>
      <c r="G171" s="29"/>
      <c r="H171" s="29"/>
      <c r="I171" s="29"/>
      <c r="J171" s="29"/>
      <c r="K171" s="30"/>
      <c r="L171" s="29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5">
      <c r="A172" s="44"/>
      <c r="B172" s="44"/>
      <c r="C172" s="26"/>
      <c r="D172" s="35" t="s">
        <v>32</v>
      </c>
      <c r="E172" s="31"/>
      <c r="F172" s="29">
        <f>SUM(F168:F170)</f>
        <v>300</v>
      </c>
      <c r="G172" s="29">
        <f>SUM(G168:G170)</f>
        <v>12.34</v>
      </c>
      <c r="H172" s="29">
        <f>SUM(H168:H170)</f>
        <v>33.4</v>
      </c>
      <c r="I172" s="29">
        <f>SUM(I168:I170)</f>
        <v>70.599999999999994</v>
      </c>
      <c r="J172" s="29">
        <f>SUM(J168:J170)</f>
        <v>633</v>
      </c>
      <c r="K172" s="30"/>
      <c r="L172" s="29">
        <v>51.7</v>
      </c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5">
      <c r="A173" s="44"/>
      <c r="B173" s="44"/>
      <c r="C173" s="34"/>
      <c r="D173" s="68"/>
      <c r="E173" s="42"/>
      <c r="F173" s="43">
        <f>F157+F167+F172</f>
        <v>1745</v>
      </c>
      <c r="G173" s="43">
        <f>G157+G167+G172</f>
        <v>71.839999999999989</v>
      </c>
      <c r="H173" s="43">
        <f>H157+H167+H172</f>
        <v>86.31</v>
      </c>
      <c r="I173" s="43">
        <f>I157+I167+I172</f>
        <v>265.83000000000004</v>
      </c>
      <c r="J173" s="43">
        <f>J157+J167+J172</f>
        <v>2139.0299999999997</v>
      </c>
      <c r="K173" s="30"/>
      <c r="L173" s="43">
        <f>L157+L167+L172</f>
        <v>296.28000000000003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5">
      <c r="A174" s="47">
        <f>A151</f>
        <v>2</v>
      </c>
      <c r="B174" s="47">
        <f>B151</f>
        <v>7</v>
      </c>
      <c r="C174" s="68" t="s">
        <v>43</v>
      </c>
      <c r="D174" s="20"/>
      <c r="E174" s="21"/>
      <c r="F174" s="22"/>
      <c r="G174" s="22"/>
      <c r="H174" s="22"/>
      <c r="I174" s="22"/>
      <c r="J174" s="22"/>
      <c r="K174" s="23"/>
      <c r="L174" s="22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5">
      <c r="A175" s="17">
        <v>2</v>
      </c>
      <c r="B175" s="18">
        <v>8</v>
      </c>
      <c r="C175" s="19" t="s">
        <v>26</v>
      </c>
      <c r="D175" s="27"/>
      <c r="E175" s="31" t="s">
        <v>124</v>
      </c>
      <c r="F175" s="29">
        <v>50</v>
      </c>
      <c r="G175" s="29">
        <v>0.35</v>
      </c>
      <c r="H175" s="29">
        <v>0.05</v>
      </c>
      <c r="I175" s="29">
        <v>0.95</v>
      </c>
      <c r="J175" s="29">
        <v>6</v>
      </c>
      <c r="K175" s="30"/>
      <c r="L175" s="29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5">
      <c r="A176" s="24"/>
      <c r="B176" s="25"/>
      <c r="C176" s="26"/>
      <c r="D176" s="27"/>
      <c r="E176" s="31" t="s">
        <v>125</v>
      </c>
      <c r="F176" s="29">
        <v>50</v>
      </c>
      <c r="G176" s="29">
        <v>6.88</v>
      </c>
      <c r="H176" s="29">
        <v>4.05</v>
      </c>
      <c r="I176" s="29">
        <v>4.5</v>
      </c>
      <c r="J176" s="29">
        <v>82</v>
      </c>
      <c r="K176" s="30"/>
      <c r="L176" s="29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5">
      <c r="A177" s="24"/>
      <c r="B177" s="25"/>
      <c r="C177" s="26"/>
      <c r="D177" s="27"/>
      <c r="E177" s="31" t="s">
        <v>57</v>
      </c>
      <c r="F177" s="29">
        <v>185</v>
      </c>
      <c r="G177" s="29">
        <v>3.2</v>
      </c>
      <c r="H177" s="29">
        <v>11.29</v>
      </c>
      <c r="I177" s="29">
        <v>22.18</v>
      </c>
      <c r="J177" s="29">
        <v>203</v>
      </c>
      <c r="K177" s="30"/>
      <c r="L177" s="29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24"/>
      <c r="B178" s="25"/>
      <c r="C178" s="26"/>
      <c r="D178" s="27"/>
      <c r="E178" s="28" t="s">
        <v>59</v>
      </c>
      <c r="F178" s="29">
        <v>215</v>
      </c>
      <c r="G178" s="46">
        <v>3.04</v>
      </c>
      <c r="H178" s="29">
        <v>2.66</v>
      </c>
      <c r="I178" s="29">
        <v>9.23</v>
      </c>
      <c r="J178" s="29">
        <v>73</v>
      </c>
      <c r="K178" s="30"/>
      <c r="L178" s="29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5">
      <c r="A179" s="24"/>
      <c r="B179" s="25"/>
      <c r="C179" s="26"/>
      <c r="D179" s="27"/>
      <c r="E179" s="31" t="s">
        <v>114</v>
      </c>
      <c r="F179" s="29">
        <v>80</v>
      </c>
      <c r="G179" s="29">
        <v>5.36</v>
      </c>
      <c r="H179" s="29">
        <v>0.8</v>
      </c>
      <c r="I179" s="29">
        <v>36.24</v>
      </c>
      <c r="J179" s="29">
        <v>173.6</v>
      </c>
      <c r="K179" s="30"/>
      <c r="L179" s="29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5">
      <c r="A180" s="24"/>
      <c r="B180" s="25"/>
      <c r="C180" s="26"/>
      <c r="D180" s="27"/>
      <c r="E180" s="31"/>
      <c r="F180" s="29"/>
      <c r="G180" s="29"/>
      <c r="H180" s="29"/>
      <c r="I180" s="29"/>
      <c r="J180" s="29"/>
      <c r="K180" s="30"/>
      <c r="L180" s="29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5">
      <c r="A181" s="24"/>
      <c r="B181" s="25"/>
      <c r="C181" s="26"/>
      <c r="D181" s="35" t="s">
        <v>32</v>
      </c>
      <c r="E181" s="31"/>
      <c r="F181" s="29">
        <f>SUM(F174:F180)</f>
        <v>580</v>
      </c>
      <c r="G181" s="29">
        <f>SUM(G174:G180)</f>
        <v>18.829999999999998</v>
      </c>
      <c r="H181" s="29">
        <f>SUM(H174:H180)</f>
        <v>18.849999999999998</v>
      </c>
      <c r="I181" s="29">
        <f>SUM(I174:I180)</f>
        <v>73.099999999999994</v>
      </c>
      <c r="J181" s="29">
        <f>SUM(J174:J180)</f>
        <v>537.6</v>
      </c>
      <c r="K181" s="30"/>
      <c r="L181" s="29">
        <v>98</v>
      </c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5">
      <c r="A182" s="32"/>
      <c r="B182" s="33"/>
      <c r="C182" s="34"/>
      <c r="D182" s="27"/>
      <c r="E182" s="31"/>
      <c r="F182" s="29"/>
      <c r="G182" s="29"/>
      <c r="H182" s="29"/>
      <c r="I182" s="29"/>
      <c r="J182" s="29"/>
      <c r="K182" s="30"/>
      <c r="L182" s="29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5">
      <c r="A183" s="36">
        <f>A175</f>
        <v>2</v>
      </c>
      <c r="B183" s="37">
        <f>B175</f>
        <v>8</v>
      </c>
      <c r="C183" s="38" t="s">
        <v>33</v>
      </c>
      <c r="D183" s="27"/>
      <c r="E183" s="28" t="s">
        <v>74</v>
      </c>
      <c r="F183" s="29">
        <v>60</v>
      </c>
      <c r="G183" s="29">
        <v>1.43</v>
      </c>
      <c r="H183" s="29">
        <v>4.43</v>
      </c>
      <c r="I183" s="29">
        <v>1.6</v>
      </c>
      <c r="J183" s="29">
        <v>52</v>
      </c>
      <c r="K183" s="30"/>
      <c r="L183" s="29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5">
      <c r="A184" s="24"/>
      <c r="B184" s="25"/>
      <c r="C184" s="26"/>
      <c r="D184" s="27"/>
      <c r="E184" s="31" t="s">
        <v>126</v>
      </c>
      <c r="F184" s="29">
        <v>207</v>
      </c>
      <c r="G184" s="29">
        <v>1.32</v>
      </c>
      <c r="H184" s="29">
        <v>4.68</v>
      </c>
      <c r="I184" s="29">
        <v>5.05</v>
      </c>
      <c r="J184" s="29">
        <v>69.099999999999994</v>
      </c>
      <c r="K184" s="30"/>
      <c r="L184" s="29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5">
      <c r="A185" s="24"/>
      <c r="B185" s="25"/>
      <c r="C185" s="26"/>
      <c r="D185" s="27"/>
      <c r="E185" s="31" t="s">
        <v>75</v>
      </c>
      <c r="F185" s="29">
        <v>250</v>
      </c>
      <c r="G185" s="29">
        <v>24.48</v>
      </c>
      <c r="H185" s="29">
        <v>28.15</v>
      </c>
      <c r="I185" s="29">
        <v>43.36</v>
      </c>
      <c r="J185" s="29">
        <v>536</v>
      </c>
      <c r="K185" s="30"/>
      <c r="L185" s="29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5">
      <c r="A186" s="24"/>
      <c r="B186" s="25"/>
      <c r="C186" s="26"/>
      <c r="D186" s="27"/>
      <c r="E186" s="31" t="s">
        <v>127</v>
      </c>
      <c r="F186" s="29">
        <v>200</v>
      </c>
      <c r="G186" s="29">
        <v>0.34</v>
      </c>
      <c r="H186" s="29">
        <v>7.0000000000000007E-2</v>
      </c>
      <c r="I186" s="29">
        <v>29.5</v>
      </c>
      <c r="J186" s="29">
        <v>120</v>
      </c>
      <c r="K186" s="30"/>
      <c r="L186" s="29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5">
      <c r="A187" s="24"/>
      <c r="B187" s="25"/>
      <c r="C187" s="26"/>
      <c r="D187" s="27"/>
      <c r="E187" s="31" t="s">
        <v>114</v>
      </c>
      <c r="F187" s="29">
        <v>90</v>
      </c>
      <c r="G187" s="29">
        <v>6.03</v>
      </c>
      <c r="H187" s="29">
        <v>0.9</v>
      </c>
      <c r="I187" s="29">
        <v>40.770000000000003</v>
      </c>
      <c r="J187" s="29">
        <v>195.3</v>
      </c>
      <c r="K187" s="30"/>
      <c r="L187" s="29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5">
      <c r="A188" s="24"/>
      <c r="B188" s="25"/>
      <c r="C188" s="26"/>
      <c r="D188" s="27"/>
      <c r="E188" s="31" t="s">
        <v>108</v>
      </c>
      <c r="F188" s="29">
        <v>60</v>
      </c>
      <c r="G188" s="29">
        <v>4.62</v>
      </c>
      <c r="H188" s="29">
        <v>0.84</v>
      </c>
      <c r="I188" s="29">
        <v>22.62</v>
      </c>
      <c r="J188" s="29">
        <v>120.6</v>
      </c>
      <c r="K188" s="30"/>
      <c r="L188" s="29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5">
      <c r="A189" s="24"/>
      <c r="B189" s="25"/>
      <c r="C189" s="26"/>
      <c r="D189" s="27"/>
      <c r="E189" s="31"/>
      <c r="F189" s="29"/>
      <c r="G189" s="29"/>
      <c r="H189" s="29"/>
      <c r="I189" s="29"/>
      <c r="J189" s="29"/>
      <c r="K189" s="30"/>
      <c r="L189" s="29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5">
      <c r="A190" s="24"/>
      <c r="B190" s="25"/>
      <c r="C190" s="26"/>
      <c r="D190" s="27"/>
      <c r="E190" s="31"/>
      <c r="F190" s="29"/>
      <c r="G190" s="29"/>
      <c r="H190" s="29"/>
      <c r="I190" s="29"/>
      <c r="J190" s="29"/>
      <c r="K190" s="30"/>
      <c r="L190" s="29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5">
      <c r="A191" s="24"/>
      <c r="B191" s="25"/>
      <c r="C191" s="26"/>
      <c r="D191" s="35" t="s">
        <v>32</v>
      </c>
      <c r="E191" s="31"/>
      <c r="F191" s="29">
        <f>SUM(F182:F190)</f>
        <v>867</v>
      </c>
      <c r="G191" s="29">
        <f>SUM(G182:G190)</f>
        <v>38.22</v>
      </c>
      <c r="H191" s="29">
        <f>SUM(H182:H190)</f>
        <v>39.07</v>
      </c>
      <c r="I191" s="29">
        <f>SUM(I182:I190)</f>
        <v>142.9</v>
      </c>
      <c r="J191" s="29">
        <f>SUM(J182:J190)</f>
        <v>1093</v>
      </c>
      <c r="K191" s="30"/>
      <c r="L191" s="29">
        <v>146.58000000000001</v>
      </c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5">
      <c r="A192" s="32"/>
      <c r="B192" s="33"/>
      <c r="C192" s="34"/>
      <c r="D192" s="35"/>
      <c r="E192" s="28"/>
      <c r="F192" s="59"/>
      <c r="G192" s="29"/>
      <c r="H192" s="29"/>
      <c r="I192" s="29"/>
      <c r="J192" s="29"/>
      <c r="K192" s="30"/>
      <c r="L192" s="29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5">
      <c r="A193" s="36">
        <f>A175</f>
        <v>2</v>
      </c>
      <c r="B193" s="37">
        <f>B175</f>
        <v>8</v>
      </c>
      <c r="C193" s="58" t="s">
        <v>41</v>
      </c>
      <c r="D193" s="35"/>
      <c r="E193" s="76" t="s">
        <v>128</v>
      </c>
      <c r="F193" s="29">
        <v>60</v>
      </c>
      <c r="G193" s="29">
        <v>6.79</v>
      </c>
      <c r="H193" s="29">
        <v>1.74</v>
      </c>
      <c r="I193" s="29">
        <v>33.94</v>
      </c>
      <c r="J193" s="29">
        <v>179</v>
      </c>
      <c r="K193" s="30"/>
      <c r="L193" s="29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5">
      <c r="A194" s="24"/>
      <c r="B194" s="25"/>
      <c r="C194" s="26"/>
      <c r="D194" s="35"/>
      <c r="E194" s="70" t="s">
        <v>58</v>
      </c>
      <c r="F194" s="29">
        <v>200</v>
      </c>
      <c r="G194" s="29">
        <v>5.8</v>
      </c>
      <c r="H194" s="29">
        <v>5</v>
      </c>
      <c r="I194" s="29">
        <v>9.6</v>
      </c>
      <c r="J194" s="29">
        <v>107</v>
      </c>
      <c r="K194" s="30"/>
      <c r="L194" s="29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5">
      <c r="A195" s="24"/>
      <c r="B195" s="25"/>
      <c r="C195" s="26"/>
      <c r="D195" s="35"/>
      <c r="E195" s="70" t="s">
        <v>104</v>
      </c>
      <c r="F195" s="29">
        <v>140</v>
      </c>
      <c r="G195" s="29">
        <v>0.56000000000000005</v>
      </c>
      <c r="H195" s="29">
        <v>0.56000000000000005</v>
      </c>
      <c r="I195" s="29">
        <v>13.72</v>
      </c>
      <c r="J195" s="29">
        <v>65.8</v>
      </c>
      <c r="K195" s="30"/>
      <c r="L195" s="29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5">
      <c r="A196" s="24"/>
      <c r="B196" s="25"/>
      <c r="C196" s="26"/>
      <c r="D196" s="35" t="s">
        <v>32</v>
      </c>
      <c r="E196" s="31"/>
      <c r="F196" s="29">
        <f>SUM(F182:F184)</f>
        <v>267</v>
      </c>
      <c r="G196" s="29">
        <f>SUM(G182:G184)</f>
        <v>2.75</v>
      </c>
      <c r="H196" s="29">
        <f>SUM(H182:H184)</f>
        <v>9.11</v>
      </c>
      <c r="I196" s="29">
        <f>SUM(I182:I184)</f>
        <v>6.65</v>
      </c>
      <c r="J196" s="29">
        <f>SUM(J182:J184)</f>
        <v>121.1</v>
      </c>
      <c r="K196" s="30"/>
      <c r="L196" s="29">
        <v>51.7</v>
      </c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5">
      <c r="A197" s="24"/>
      <c r="B197" s="25"/>
      <c r="C197" s="26"/>
      <c r="D197" s="68"/>
      <c r="E197" s="42"/>
      <c r="F197" s="43">
        <f>F181+F191</f>
        <v>1447</v>
      </c>
      <c r="G197" s="43">
        <f>G181+G191</f>
        <v>57.05</v>
      </c>
      <c r="H197" s="43">
        <f>H181+H191</f>
        <v>57.92</v>
      </c>
      <c r="I197" s="43">
        <f>I181+I191</f>
        <v>216</v>
      </c>
      <c r="J197" s="43">
        <f>J181+J191</f>
        <v>1630.6</v>
      </c>
      <c r="K197" s="43"/>
      <c r="L197" s="43">
        <f>L181+L191+L196</f>
        <v>296.28000000000003</v>
      </c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5">
      <c r="A198" s="40">
        <f>A175</f>
        <v>2</v>
      </c>
      <c r="B198" s="41">
        <f>B175</f>
        <v>8</v>
      </c>
      <c r="C198" s="68" t="s">
        <v>43</v>
      </c>
      <c r="D198" s="20"/>
      <c r="E198" s="60"/>
      <c r="F198" s="22"/>
      <c r="G198" s="22"/>
      <c r="H198" s="22"/>
      <c r="I198" s="22"/>
      <c r="J198" s="22"/>
      <c r="K198" s="23"/>
      <c r="L198" s="22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5">
      <c r="A199" s="17">
        <v>2</v>
      </c>
      <c r="B199" s="18">
        <v>9</v>
      </c>
      <c r="C199" s="19" t="s">
        <v>26</v>
      </c>
      <c r="D199" s="27"/>
      <c r="E199" s="70" t="s">
        <v>44</v>
      </c>
      <c r="F199" s="29">
        <v>10</v>
      </c>
      <c r="G199" s="29">
        <v>2.3199999999999998</v>
      </c>
      <c r="H199" s="29">
        <v>2.95</v>
      </c>
      <c r="I199" s="29"/>
      <c r="J199" s="29">
        <v>36</v>
      </c>
      <c r="K199" s="30"/>
      <c r="L199" s="29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5">
      <c r="A200" s="24"/>
      <c r="B200" s="25"/>
      <c r="C200" s="26"/>
      <c r="D200" s="27"/>
      <c r="E200" s="70" t="s">
        <v>129</v>
      </c>
      <c r="F200" s="29">
        <v>210</v>
      </c>
      <c r="G200" s="29">
        <v>5.93</v>
      </c>
      <c r="H200" s="29">
        <v>10.9</v>
      </c>
      <c r="I200" s="29">
        <v>32.68</v>
      </c>
      <c r="J200" s="29">
        <v>253.8</v>
      </c>
      <c r="K200" s="30"/>
      <c r="L200" s="29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5">
      <c r="A201" s="24"/>
      <c r="B201" s="25"/>
      <c r="C201" s="26"/>
      <c r="D201" s="27"/>
      <c r="E201" s="70" t="s">
        <v>50</v>
      </c>
      <c r="F201" s="29">
        <v>212</v>
      </c>
      <c r="G201" s="29">
        <v>1.52</v>
      </c>
      <c r="H201" s="29">
        <v>1.35</v>
      </c>
      <c r="I201" s="29">
        <v>12.9</v>
      </c>
      <c r="J201" s="29">
        <v>69.8</v>
      </c>
      <c r="K201" s="30"/>
      <c r="L201" s="29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5">
      <c r="A202" s="24"/>
      <c r="B202" s="25"/>
      <c r="C202" s="26"/>
      <c r="D202" s="27"/>
      <c r="E202" s="70" t="s">
        <v>112</v>
      </c>
      <c r="F202" s="29">
        <v>50</v>
      </c>
      <c r="G202" s="29">
        <v>3.16</v>
      </c>
      <c r="H202" s="29">
        <v>1.55</v>
      </c>
      <c r="I202" s="29">
        <v>21.9</v>
      </c>
      <c r="J202" s="29">
        <v>114</v>
      </c>
      <c r="K202" s="30"/>
      <c r="L202" s="29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5">
      <c r="A203" s="24"/>
      <c r="B203" s="25"/>
      <c r="C203" s="26"/>
      <c r="D203" s="27"/>
      <c r="E203" s="70" t="s">
        <v>104</v>
      </c>
      <c r="F203" s="29">
        <v>140</v>
      </c>
      <c r="G203" s="29">
        <v>0.56000000000000005</v>
      </c>
      <c r="H203" s="29">
        <v>0.56000000000000005</v>
      </c>
      <c r="I203" s="29">
        <v>13.72</v>
      </c>
      <c r="J203" s="29">
        <v>65.8</v>
      </c>
      <c r="K203" s="30"/>
      <c r="L203" s="29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5">
      <c r="A204" s="24"/>
      <c r="B204" s="25"/>
      <c r="C204" s="26"/>
      <c r="D204" s="27"/>
      <c r="E204" s="31"/>
      <c r="F204" s="29"/>
      <c r="G204" s="29"/>
      <c r="H204" s="29"/>
      <c r="I204" s="29"/>
      <c r="J204" s="29"/>
      <c r="K204" s="30"/>
      <c r="L204" s="29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5">
      <c r="A205" s="24"/>
      <c r="B205" s="25"/>
      <c r="C205" s="26"/>
      <c r="D205" s="35" t="s">
        <v>32</v>
      </c>
      <c r="E205" s="31"/>
      <c r="F205" s="29">
        <f>SUM(F198:F204)</f>
        <v>622</v>
      </c>
      <c r="G205" s="29">
        <f>SUM(G198:G204)</f>
        <v>13.49</v>
      </c>
      <c r="H205" s="29">
        <f>SUM(H198:H204)</f>
        <v>17.309999999999999</v>
      </c>
      <c r="I205" s="29">
        <f>SUM(I198:I204)</f>
        <v>81.199999999999989</v>
      </c>
      <c r="J205" s="29">
        <f>SUM(J198:J204)</f>
        <v>539.4</v>
      </c>
      <c r="K205" s="30"/>
      <c r="L205" s="29">
        <v>98</v>
      </c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5">
      <c r="A206" s="32"/>
      <c r="B206" s="33"/>
      <c r="C206" s="34"/>
      <c r="D206" s="27"/>
      <c r="E206" s="31"/>
      <c r="F206" s="29"/>
      <c r="G206" s="29"/>
      <c r="H206" s="29"/>
      <c r="I206" s="46"/>
      <c r="J206" s="29"/>
      <c r="K206" s="30"/>
      <c r="L206" s="29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5">
      <c r="A207" s="36">
        <f>A199</f>
        <v>2</v>
      </c>
      <c r="B207" s="37">
        <f>B199</f>
        <v>9</v>
      </c>
      <c r="C207" s="38" t="s">
        <v>33</v>
      </c>
      <c r="D207" s="27"/>
      <c r="E207" s="77" t="s">
        <v>76</v>
      </c>
      <c r="F207" s="29">
        <v>60</v>
      </c>
      <c r="G207" s="29">
        <v>0.57999999999999996</v>
      </c>
      <c r="H207" s="29">
        <v>3.65</v>
      </c>
      <c r="I207" s="29">
        <v>2.19</v>
      </c>
      <c r="J207" s="29">
        <v>43.9</v>
      </c>
      <c r="K207" s="30"/>
      <c r="L207" s="29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5">
      <c r="A208" s="24"/>
      <c r="B208" s="25"/>
      <c r="C208" s="26"/>
      <c r="D208" s="27"/>
      <c r="E208" s="70" t="s">
        <v>130</v>
      </c>
      <c r="F208" s="29">
        <v>217</v>
      </c>
      <c r="G208" s="29">
        <v>4.3499999999999996</v>
      </c>
      <c r="H208" s="29">
        <v>5.09</v>
      </c>
      <c r="I208" s="29">
        <v>6.55</v>
      </c>
      <c r="J208" s="29">
        <v>94.74</v>
      </c>
      <c r="K208" s="30"/>
      <c r="L208" s="29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5">
      <c r="A209" s="24"/>
      <c r="B209" s="25"/>
      <c r="C209" s="26"/>
      <c r="D209" s="27"/>
      <c r="E209" s="70" t="s">
        <v>131</v>
      </c>
      <c r="F209" s="29">
        <v>90</v>
      </c>
      <c r="G209" s="29">
        <v>14.9</v>
      </c>
      <c r="H209" s="29">
        <v>15.86</v>
      </c>
      <c r="I209" s="29">
        <v>2.88</v>
      </c>
      <c r="J209" s="29">
        <v>211.95</v>
      </c>
      <c r="K209" s="30"/>
      <c r="L209" s="29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5">
      <c r="A210" s="24"/>
      <c r="B210" s="25"/>
      <c r="C210" s="26"/>
      <c r="D210" s="27"/>
      <c r="E210" s="70" t="s">
        <v>51</v>
      </c>
      <c r="F210" s="29">
        <v>185</v>
      </c>
      <c r="G210" s="29">
        <v>6.83</v>
      </c>
      <c r="H210" s="29">
        <v>7.29</v>
      </c>
      <c r="I210" s="29">
        <v>38.369999999999997</v>
      </c>
      <c r="J210" s="29">
        <v>246</v>
      </c>
      <c r="K210" s="30"/>
      <c r="L210" s="29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5">
      <c r="A211" s="24"/>
      <c r="B211" s="25"/>
      <c r="C211" s="26"/>
      <c r="D211" s="27"/>
      <c r="E211" s="70" t="s">
        <v>66</v>
      </c>
      <c r="F211" s="29">
        <v>200</v>
      </c>
      <c r="G211" s="29">
        <v>0.75</v>
      </c>
      <c r="H211" s="29">
        <v>0.05</v>
      </c>
      <c r="I211" s="29">
        <v>22.38</v>
      </c>
      <c r="J211" s="29">
        <v>93</v>
      </c>
      <c r="K211" s="30"/>
      <c r="L211" s="29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5">
      <c r="A212" s="24"/>
      <c r="B212" s="25"/>
      <c r="C212" s="26"/>
      <c r="D212" s="27"/>
      <c r="E212" s="70" t="s">
        <v>114</v>
      </c>
      <c r="F212" s="29">
        <v>60</v>
      </c>
      <c r="G212" s="29">
        <v>4.0199999999999996</v>
      </c>
      <c r="H212" s="29">
        <v>0.6</v>
      </c>
      <c r="I212" s="29">
        <v>27.18</v>
      </c>
      <c r="J212" s="29">
        <v>130.19999999999999</v>
      </c>
      <c r="K212" s="30"/>
      <c r="L212" s="29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5">
      <c r="A213" s="24"/>
      <c r="B213" s="25"/>
      <c r="C213" s="26"/>
      <c r="D213" s="27"/>
      <c r="E213" s="70" t="s">
        <v>108</v>
      </c>
      <c r="F213" s="29">
        <v>60</v>
      </c>
      <c r="G213" s="29">
        <v>4.62</v>
      </c>
      <c r="H213" s="29">
        <v>0.84</v>
      </c>
      <c r="I213" s="29">
        <v>22.62</v>
      </c>
      <c r="J213" s="29">
        <v>120.6</v>
      </c>
      <c r="K213" s="30"/>
      <c r="L213" s="29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5">
      <c r="A214" s="24"/>
      <c r="B214" s="25"/>
      <c r="C214" s="26"/>
      <c r="D214" s="27"/>
      <c r="E214" s="31"/>
      <c r="F214" s="29"/>
      <c r="G214" s="29"/>
      <c r="H214" s="29"/>
      <c r="I214" s="29"/>
      <c r="J214" s="29"/>
      <c r="K214" s="30"/>
      <c r="L214" s="29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5">
      <c r="A215" s="24"/>
      <c r="B215" s="25"/>
      <c r="C215" s="26"/>
      <c r="D215" s="35" t="s">
        <v>32</v>
      </c>
      <c r="E215" s="31"/>
      <c r="F215" s="29">
        <f>SUM(F206:F214)</f>
        <v>872</v>
      </c>
      <c r="G215" s="29">
        <f>SUM(G206:G214)</f>
        <v>36.049999999999997</v>
      </c>
      <c r="H215" s="29">
        <f>SUM(H206:H214)</f>
        <v>33.380000000000003</v>
      </c>
      <c r="I215" s="29">
        <f>SUM(I206:I214)</f>
        <v>122.16999999999999</v>
      </c>
      <c r="J215" s="29">
        <f>SUM(J206:J214)</f>
        <v>940.39</v>
      </c>
      <c r="K215" s="30"/>
      <c r="L215" s="29">
        <v>146.58000000000001</v>
      </c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5">
      <c r="A216" s="32"/>
      <c r="B216" s="33"/>
      <c r="C216" s="34"/>
      <c r="D216" s="35"/>
      <c r="E216" s="28"/>
      <c r="F216" s="29"/>
      <c r="G216" s="46"/>
      <c r="H216" s="29"/>
      <c r="I216" s="29"/>
      <c r="J216" s="29"/>
      <c r="K216" s="30"/>
      <c r="L216" s="29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5">
      <c r="A217" s="36">
        <f>A199</f>
        <v>2</v>
      </c>
      <c r="B217" s="37">
        <f>B199</f>
        <v>9</v>
      </c>
      <c r="C217" s="58" t="s">
        <v>41</v>
      </c>
      <c r="D217" s="35"/>
      <c r="E217" s="70" t="s">
        <v>77</v>
      </c>
      <c r="F217" s="29">
        <v>205</v>
      </c>
      <c r="G217" s="29">
        <v>23.9</v>
      </c>
      <c r="H217" s="29">
        <v>13.75</v>
      </c>
      <c r="I217" s="29">
        <v>47</v>
      </c>
      <c r="J217" s="29">
        <v>407</v>
      </c>
      <c r="K217" s="30"/>
      <c r="L217" s="29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5">
      <c r="A218" s="26"/>
      <c r="B218" s="26"/>
      <c r="C218" s="26"/>
      <c r="D218" s="35"/>
      <c r="E218" s="70" t="s">
        <v>68</v>
      </c>
      <c r="F218" s="29">
        <v>212</v>
      </c>
      <c r="G218" s="29">
        <v>7.0000000000000007E-2</v>
      </c>
      <c r="H218" s="29">
        <v>0.02</v>
      </c>
      <c r="I218" s="29">
        <v>12</v>
      </c>
      <c r="J218" s="29">
        <v>48.5</v>
      </c>
      <c r="K218" s="30"/>
      <c r="L218" s="29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5">
      <c r="A219" s="26"/>
      <c r="B219" s="26"/>
      <c r="C219" s="26"/>
      <c r="D219" s="35"/>
      <c r="E219" s="31"/>
      <c r="F219" s="29"/>
      <c r="G219" s="29"/>
      <c r="H219" s="29"/>
      <c r="I219" s="29"/>
      <c r="J219" s="29"/>
      <c r="K219" s="30"/>
      <c r="L219" s="29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5">
      <c r="A220" s="26"/>
      <c r="B220" s="26"/>
      <c r="C220" s="26"/>
      <c r="D220" s="35" t="s">
        <v>32</v>
      </c>
      <c r="E220" s="31"/>
      <c r="F220" s="29">
        <f>SUM(F216:F219)</f>
        <v>417</v>
      </c>
      <c r="G220" s="46">
        <f>SUM(G216:G219)</f>
        <v>23.97</v>
      </c>
      <c r="H220" s="29">
        <f>SUM(H216:H219)</f>
        <v>13.77</v>
      </c>
      <c r="I220" s="29">
        <f>SUM(I216:I219)</f>
        <v>59</v>
      </c>
      <c r="J220" s="29">
        <f>SUM(J216:J219)</f>
        <v>455.5</v>
      </c>
      <c r="K220" s="30"/>
      <c r="L220" s="29">
        <v>51.7</v>
      </c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5">
      <c r="A221" s="26"/>
      <c r="B221" s="26"/>
      <c r="C221" s="26"/>
      <c r="D221" s="68"/>
      <c r="E221" s="42"/>
      <c r="F221" s="43">
        <f>F205+F215</f>
        <v>1494</v>
      </c>
      <c r="G221" s="43">
        <f>G205+G215</f>
        <v>49.54</v>
      </c>
      <c r="H221" s="43">
        <f>H205+H215</f>
        <v>50.69</v>
      </c>
      <c r="I221" s="43">
        <f>I205+I215</f>
        <v>203.36999999999998</v>
      </c>
      <c r="J221" s="43">
        <f>J205+J215</f>
        <v>1479.79</v>
      </c>
      <c r="K221" s="43"/>
      <c r="L221" s="43">
        <f>L205+L215+L220</f>
        <v>296.28000000000003</v>
      </c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5">
      <c r="A222" s="40">
        <f>A199</f>
        <v>2</v>
      </c>
      <c r="B222" s="41">
        <f>B199</f>
        <v>9</v>
      </c>
      <c r="C222" s="68" t="s">
        <v>43</v>
      </c>
      <c r="D222" s="20"/>
      <c r="E222" s="21"/>
      <c r="F222" s="22"/>
      <c r="G222" s="61"/>
      <c r="H222" s="61"/>
      <c r="I222" s="62"/>
      <c r="J222" s="61"/>
      <c r="K222" s="23"/>
      <c r="L222" s="22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5">
      <c r="A223" s="17">
        <v>2</v>
      </c>
      <c r="B223" s="18">
        <v>10</v>
      </c>
      <c r="C223" s="19" t="s">
        <v>26</v>
      </c>
      <c r="D223" s="27"/>
      <c r="E223" s="28" t="s">
        <v>104</v>
      </c>
      <c r="F223" s="29">
        <v>140</v>
      </c>
      <c r="G223" s="63">
        <v>0.56000000000000005</v>
      </c>
      <c r="H223" s="63">
        <v>0.56000000000000005</v>
      </c>
      <c r="I223" s="63">
        <v>13.72</v>
      </c>
      <c r="J223" s="63">
        <v>65.8</v>
      </c>
      <c r="K223" s="30"/>
      <c r="L223" s="29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5">
      <c r="A224" s="24"/>
      <c r="B224" s="25"/>
      <c r="C224" s="26"/>
      <c r="D224" s="27"/>
      <c r="E224" s="28" t="s">
        <v>110</v>
      </c>
      <c r="F224" s="29">
        <v>10</v>
      </c>
      <c r="G224" s="63">
        <v>0.08</v>
      </c>
      <c r="H224" s="64">
        <v>7.25</v>
      </c>
      <c r="I224" s="63">
        <v>0.13</v>
      </c>
      <c r="J224" s="63">
        <v>66</v>
      </c>
      <c r="K224" s="30"/>
      <c r="L224" s="29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5">
      <c r="A225" s="24"/>
      <c r="B225" s="25"/>
      <c r="C225" s="26"/>
      <c r="D225" s="27"/>
      <c r="E225" s="28" t="s">
        <v>132</v>
      </c>
      <c r="F225" s="29">
        <v>15</v>
      </c>
      <c r="G225" s="63">
        <v>3.48</v>
      </c>
      <c r="H225" s="63">
        <v>4.42</v>
      </c>
      <c r="I225" s="63"/>
      <c r="J225" s="63">
        <v>54</v>
      </c>
      <c r="K225" s="30"/>
      <c r="L225" s="29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5">
      <c r="A226" s="24"/>
      <c r="B226" s="25"/>
      <c r="C226" s="26"/>
      <c r="D226" s="27"/>
      <c r="E226" s="28" t="s">
        <v>133</v>
      </c>
      <c r="F226" s="29">
        <v>210</v>
      </c>
      <c r="G226" s="29">
        <v>8.31</v>
      </c>
      <c r="H226" s="29">
        <v>13.12</v>
      </c>
      <c r="I226" s="29">
        <v>37.630000000000003</v>
      </c>
      <c r="J226" s="29">
        <v>303</v>
      </c>
      <c r="K226" s="30"/>
      <c r="L226" s="29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5">
      <c r="A227" s="24"/>
      <c r="B227" s="25"/>
      <c r="C227" s="26"/>
      <c r="D227" s="27"/>
      <c r="E227" s="31" t="s">
        <v>134</v>
      </c>
      <c r="F227" s="29">
        <v>215</v>
      </c>
      <c r="G227" s="29">
        <v>3.04</v>
      </c>
      <c r="H227" s="29">
        <v>2.66</v>
      </c>
      <c r="I227" s="29">
        <v>9.23</v>
      </c>
      <c r="J227" s="29">
        <v>73</v>
      </c>
      <c r="K227" s="30"/>
      <c r="L227" s="29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5">
      <c r="A228" s="24"/>
      <c r="B228" s="25"/>
      <c r="C228" s="26"/>
      <c r="D228" s="27"/>
      <c r="E228" s="31" t="s">
        <v>135</v>
      </c>
      <c r="F228" s="29">
        <v>30</v>
      </c>
      <c r="G228" s="29">
        <v>1.9</v>
      </c>
      <c r="H228" s="29">
        <v>0.93</v>
      </c>
      <c r="I228" s="29">
        <v>13.1</v>
      </c>
      <c r="J228" s="29">
        <v>68.400000000000006</v>
      </c>
      <c r="K228" s="30"/>
      <c r="L228" s="29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5">
      <c r="A229" s="24"/>
      <c r="B229" s="25"/>
      <c r="C229" s="26"/>
      <c r="D229" s="35" t="s">
        <v>32</v>
      </c>
      <c r="E229" s="31"/>
      <c r="F229" s="29"/>
      <c r="G229" s="29"/>
      <c r="H229" s="29"/>
      <c r="I229" s="29"/>
      <c r="J229" s="29"/>
      <c r="K229" s="30"/>
      <c r="L229" s="29">
        <v>98</v>
      </c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32"/>
      <c r="B230" s="33"/>
      <c r="C230" s="34"/>
      <c r="D230" s="27"/>
      <c r="E230" s="28"/>
      <c r="F230" s="29"/>
      <c r="G230" s="63"/>
      <c r="H230" s="63"/>
      <c r="I230" s="63"/>
      <c r="J230" s="63"/>
      <c r="K230" s="30"/>
      <c r="L230" s="29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5">
      <c r="A231" s="36">
        <f>A223</f>
        <v>2</v>
      </c>
      <c r="B231" s="37">
        <f>B223</f>
        <v>10</v>
      </c>
      <c r="C231" s="38" t="s">
        <v>33</v>
      </c>
      <c r="D231" s="27"/>
      <c r="E231" s="28" t="s">
        <v>124</v>
      </c>
      <c r="F231" s="63">
        <v>60</v>
      </c>
      <c r="G231" s="63">
        <v>0.42</v>
      </c>
      <c r="H231" s="63">
        <v>0.06</v>
      </c>
      <c r="I231" s="63">
        <v>1.1399999999999999</v>
      </c>
      <c r="J231" s="63">
        <v>7.2</v>
      </c>
      <c r="K231" s="30"/>
      <c r="L231" s="29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5">
      <c r="A232" s="24"/>
      <c r="B232" s="25"/>
      <c r="C232" s="26"/>
      <c r="D232" s="27"/>
      <c r="E232" s="28" t="s">
        <v>136</v>
      </c>
      <c r="F232" s="63">
        <v>262</v>
      </c>
      <c r="G232" s="64">
        <v>5.5</v>
      </c>
      <c r="H232" s="63">
        <v>3.22</v>
      </c>
      <c r="I232" s="63">
        <v>17.510000000000002</v>
      </c>
      <c r="J232" s="63">
        <v>133.13999999999999</v>
      </c>
      <c r="K232" s="30"/>
      <c r="L232" s="29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5">
      <c r="A233" s="24"/>
      <c r="B233" s="25"/>
      <c r="C233" s="26"/>
      <c r="D233" s="27"/>
      <c r="E233" s="28" t="s">
        <v>137</v>
      </c>
      <c r="F233" s="29">
        <v>130</v>
      </c>
      <c r="G233" s="63">
        <v>15.61</v>
      </c>
      <c r="H233" s="63">
        <v>27.04</v>
      </c>
      <c r="I233" s="63">
        <v>17.79</v>
      </c>
      <c r="J233" s="63">
        <v>376.95</v>
      </c>
      <c r="K233" s="30"/>
      <c r="L233" s="29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5">
      <c r="A234" s="24"/>
      <c r="B234" s="25"/>
      <c r="C234" s="26"/>
      <c r="D234" s="27"/>
      <c r="E234" s="28" t="s">
        <v>138</v>
      </c>
      <c r="F234" s="29">
        <v>180</v>
      </c>
      <c r="G234" s="63">
        <v>3.72</v>
      </c>
      <c r="H234" s="63">
        <v>5.82</v>
      </c>
      <c r="I234" s="63">
        <v>16.96</v>
      </c>
      <c r="J234" s="63">
        <v>135.19999999999999</v>
      </c>
      <c r="K234" s="30"/>
      <c r="L234" s="29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5">
      <c r="A235" s="24"/>
      <c r="B235" s="25"/>
      <c r="C235" s="26"/>
      <c r="D235" s="27"/>
      <c r="E235" s="28" t="s">
        <v>139</v>
      </c>
      <c r="F235" s="29">
        <v>200</v>
      </c>
      <c r="G235" s="64">
        <v>0.65</v>
      </c>
      <c r="H235" s="63">
        <v>0.09</v>
      </c>
      <c r="I235" s="63">
        <v>26.8</v>
      </c>
      <c r="J235" s="63">
        <v>110.6</v>
      </c>
      <c r="K235" s="30"/>
      <c r="L235" s="29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25">
      <c r="A236" s="24"/>
      <c r="B236" s="25"/>
      <c r="C236" s="26"/>
      <c r="D236" s="27"/>
      <c r="E236" s="28" t="s">
        <v>114</v>
      </c>
      <c r="F236" s="63">
        <v>60</v>
      </c>
      <c r="G236" s="64">
        <v>4.0199999999999996</v>
      </c>
      <c r="H236" s="63">
        <v>0.6</v>
      </c>
      <c r="I236" s="63">
        <v>27.18</v>
      </c>
      <c r="J236" s="63">
        <v>130.19999999999999</v>
      </c>
      <c r="K236" s="30"/>
      <c r="L236" s="29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25">
      <c r="A237" s="24"/>
      <c r="B237" s="25"/>
      <c r="C237" s="26"/>
      <c r="D237" s="27"/>
      <c r="E237" s="31" t="s">
        <v>108</v>
      </c>
      <c r="F237" s="29">
        <v>50</v>
      </c>
      <c r="G237" s="29">
        <v>3.85</v>
      </c>
      <c r="H237" s="29">
        <v>0.7</v>
      </c>
      <c r="I237" s="29">
        <v>18.850000000000001</v>
      </c>
      <c r="J237" s="29">
        <v>100.5</v>
      </c>
      <c r="K237" s="30"/>
      <c r="L237" s="29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25">
      <c r="A238" s="24"/>
      <c r="B238" s="25"/>
      <c r="C238" s="26"/>
      <c r="D238" s="27"/>
      <c r="E238" s="31"/>
      <c r="F238" s="29"/>
      <c r="G238" s="29"/>
      <c r="H238" s="29"/>
      <c r="I238" s="29"/>
      <c r="J238" s="29"/>
      <c r="K238" s="30"/>
      <c r="L238" s="29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25">
      <c r="A239" s="24"/>
      <c r="B239" s="25"/>
      <c r="C239" s="26"/>
      <c r="D239" s="35" t="s">
        <v>32</v>
      </c>
      <c r="E239" s="31"/>
      <c r="F239" s="29"/>
      <c r="G239" s="29"/>
      <c r="H239" s="29"/>
      <c r="I239" s="29"/>
      <c r="J239" s="29"/>
      <c r="K239" s="30"/>
      <c r="L239" s="29">
        <v>146.58000000000001</v>
      </c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25">
      <c r="A240" s="32"/>
      <c r="B240" s="33"/>
      <c r="C240" s="34"/>
      <c r="D240" s="35"/>
      <c r="E240" s="28"/>
      <c r="F240" s="29"/>
      <c r="G240" s="64"/>
      <c r="H240" s="64"/>
      <c r="I240" s="63"/>
      <c r="J240" s="63"/>
      <c r="K240" s="30"/>
      <c r="L240" s="29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25">
      <c r="A241" s="36">
        <f>A223</f>
        <v>2</v>
      </c>
      <c r="B241" s="36">
        <f>B223</f>
        <v>10</v>
      </c>
      <c r="C241" s="58" t="s">
        <v>41</v>
      </c>
      <c r="D241" s="35"/>
      <c r="E241" s="28" t="s">
        <v>140</v>
      </c>
      <c r="F241" s="29">
        <v>100</v>
      </c>
      <c r="G241" s="63">
        <v>7</v>
      </c>
      <c r="H241" s="63">
        <v>24.5</v>
      </c>
      <c r="I241" s="63">
        <v>56</v>
      </c>
      <c r="J241" s="63">
        <v>473</v>
      </c>
      <c r="K241" s="30"/>
      <c r="L241" s="29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25">
      <c r="A242" s="24"/>
      <c r="B242" s="25"/>
      <c r="C242" s="26"/>
      <c r="D242" s="35"/>
      <c r="E242" s="28" t="s">
        <v>68</v>
      </c>
      <c r="F242" s="29">
        <v>212</v>
      </c>
      <c r="G242" s="63">
        <v>7.0000000000000007E-2</v>
      </c>
      <c r="H242" s="63">
        <v>0.02</v>
      </c>
      <c r="I242" s="63">
        <v>12</v>
      </c>
      <c r="J242" s="63">
        <v>48.5</v>
      </c>
      <c r="K242" s="30"/>
      <c r="L242" s="29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 x14ac:dyDescent="0.25">
      <c r="A243" s="24"/>
      <c r="B243" s="25"/>
      <c r="C243" s="26"/>
      <c r="D243" s="35"/>
      <c r="E243" s="31"/>
      <c r="F243" s="29"/>
      <c r="G243" s="29"/>
      <c r="H243" s="29"/>
      <c r="I243" s="29"/>
      <c r="J243" s="29"/>
      <c r="K243" s="30"/>
      <c r="L243" s="29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 x14ac:dyDescent="0.25">
      <c r="A244" s="24"/>
      <c r="B244" s="25"/>
      <c r="C244" s="26"/>
      <c r="D244" s="35" t="s">
        <v>32</v>
      </c>
      <c r="E244" s="31"/>
      <c r="F244" s="29">
        <f>SUM(F240:F243)</f>
        <v>312</v>
      </c>
      <c r="G244" s="29">
        <f>SUM(G240:G243)</f>
        <v>7.07</v>
      </c>
      <c r="H244" s="29">
        <f>SUM(H240:H243)</f>
        <v>24.52</v>
      </c>
      <c r="I244" s="29">
        <f>SUM(I240:I243)</f>
        <v>68</v>
      </c>
      <c r="J244" s="29">
        <f>SUM(J240:J243)</f>
        <v>521.5</v>
      </c>
      <c r="K244" s="30"/>
      <c r="L244" s="29">
        <v>51.7</v>
      </c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 x14ac:dyDescent="0.25">
      <c r="A245" s="32"/>
      <c r="B245" s="33"/>
      <c r="C245" s="34"/>
      <c r="D245" s="68"/>
      <c r="E245" s="42"/>
      <c r="F245" s="43">
        <f>F229+F239</f>
        <v>0</v>
      </c>
      <c r="G245" s="43">
        <f>G229+G239</f>
        <v>0</v>
      </c>
      <c r="H245" s="43">
        <f>H229+H239</f>
        <v>0</v>
      </c>
      <c r="I245" s="43">
        <f>I229+I239</f>
        <v>0</v>
      </c>
      <c r="J245" s="43">
        <f>J229+J239</f>
        <v>0</v>
      </c>
      <c r="K245" s="43"/>
      <c r="L245" s="43">
        <f>L229+L239+L244</f>
        <v>296.28000000000003</v>
      </c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 x14ac:dyDescent="0.2">
      <c r="A246" s="40">
        <f>A223</f>
        <v>2</v>
      </c>
      <c r="B246" s="41">
        <f>B223</f>
        <v>10</v>
      </c>
      <c r="C246" s="68" t="s">
        <v>43</v>
      </c>
      <c r="D246" s="69"/>
      <c r="E246" s="69"/>
      <c r="F246" s="67">
        <f>(F30+F54+F78+F101+F125+F149+F173+F197+F221+F245)/(IF(F30=0,0,1)+IF(F54=0,0,1)+IF(F78=0,0,1)+IF(F101=0,0,1)+IF(F125=0,0,1)+IF(F149=0,0,1)+IF(F173=0,0,1)+IF(F197=0,0,1)+IF(F221=0,0,1)+IF(F245=0,0,1))</f>
        <v>1521.3333333333333</v>
      </c>
      <c r="G246" s="67">
        <f>(G30+G54+G78+G101+G125+G149+G173+G197+G221+G245)/(IF(G30=0,0,1)+IF(G54=0,0,1)+IF(G78=0,0,1)+IF(G101=0,0,1)+IF(G125=0,0,1)+IF(G149=0,0,1)+IF(G173=0,0,1)+IF(G197=0,0,1)+IF(G221=0,0,1)+IF(G245=0,0,1))</f>
        <v>57.624444444444435</v>
      </c>
      <c r="H246" s="67">
        <f>(H30+H54+H78+H101+H125+H149+H173+H197+H221+H245)/(IF(H30=0,0,1)+IF(H54=0,0,1)+IF(H78=0,0,1)+IF(H101=0,0,1)+IF(H125=0,0,1)+IF(H149=0,0,1)+IF(H173=0,0,1)+IF(H197=0,0,1)+IF(H221=0,0,1)+IF(H245=0,0,1))</f>
        <v>59.856666666666669</v>
      </c>
      <c r="I246" s="67">
        <f>(I30+I54+I78+I101+I125+I149+I173+I197+I221+I245)/(IF(I30=0,0,1)+IF(I54=0,0,1)+IF(I78=0,0,1)+IF(I101=0,0,1)+IF(I125=0,0,1)+IF(I149=0,0,1)+IF(I173=0,0,1)+IF(I197=0,0,1)+IF(I221=0,0,1)+IF(I245=0,0,1))</f>
        <v>215.24777777777774</v>
      </c>
      <c r="J246" s="67">
        <f>(J30+J54+J78+J101+J125+J149+J173+J197+J221+J245)/(IF(J30=0,0,1)+IF(J54=0,0,1)+IF(J78=0,0,1)+IF(J101=0,0,1)+IF(J125=0,0,1)+IF(J149=0,0,1)+IF(J173=0,0,1)+IF(J197=0,0,1)+IF(J221=0,0,1)+IF(J245=0,0,1))</f>
        <v>1651.8444444444442</v>
      </c>
      <c r="K246" s="67"/>
      <c r="L246" s="67">
        <f>(L30+L54+L78+L101+L125+L149+L173+L197+L221+L245)/(IF(L30=0,0,1)+IF(L54=0,0,1)+IF(L78=0,0,1)+IF(L101=0,0,1)+IF(L125=0,0,1)+IF(L149=0,0,1)+IF(L173=0,0,1)+IF(L197=0,0,1)+IF(L221=0,0,1)+IF(L245=0,0,1))</f>
        <v>296.28000000000009</v>
      </c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 x14ac:dyDescent="0.2">
      <c r="A247" s="65"/>
      <c r="B247" s="66"/>
      <c r="C247" s="69" t="s">
        <v>78</v>
      </c>
      <c r="D247" s="3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 x14ac:dyDescent="0.2">
      <c r="A248" s="4"/>
      <c r="B248" s="4"/>
      <c r="C248" s="3"/>
      <c r="D248" s="3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 x14ac:dyDescent="0.2">
      <c r="A249" s="4"/>
      <c r="B249" s="4"/>
      <c r="C249" s="3"/>
      <c r="D249" s="3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 x14ac:dyDescent="0.2">
      <c r="A250" s="4"/>
      <c r="B250" s="4"/>
      <c r="C250" s="3"/>
      <c r="D250" s="3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 x14ac:dyDescent="0.2">
      <c r="A251" s="4"/>
      <c r="B251" s="4"/>
      <c r="C251" s="3"/>
      <c r="D251" s="3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 x14ac:dyDescent="0.2">
      <c r="A252" s="4"/>
      <c r="B252" s="4"/>
      <c r="C252" s="3"/>
      <c r="D252" s="3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 x14ac:dyDescent="0.2">
      <c r="A253" s="4"/>
      <c r="B253" s="4"/>
      <c r="C253" s="3"/>
      <c r="D253" s="3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 x14ac:dyDescent="0.2">
      <c r="A254" s="4"/>
      <c r="B254" s="4"/>
      <c r="C254" s="3"/>
      <c r="D254" s="3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 x14ac:dyDescent="0.2">
      <c r="A255" s="4"/>
      <c r="B255" s="4"/>
      <c r="C255" s="3"/>
      <c r="D255" s="3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 x14ac:dyDescent="0.2">
      <c r="A256" s="4"/>
      <c r="B256" s="4"/>
      <c r="C256" s="3"/>
      <c r="D256" s="3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 x14ac:dyDescent="0.2">
      <c r="A257" s="4"/>
      <c r="B257" s="4"/>
      <c r="C257" s="3"/>
      <c r="D257" s="3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 x14ac:dyDescent="0.2">
      <c r="A258" s="4"/>
      <c r="B258" s="4"/>
      <c r="C258" s="3"/>
      <c r="D258" s="3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 x14ac:dyDescent="0.2">
      <c r="A259" s="4"/>
      <c r="B259" s="4"/>
      <c r="C259" s="3"/>
      <c r="D259" s="3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 x14ac:dyDescent="0.2">
      <c r="A260" s="4"/>
      <c r="B260" s="4"/>
      <c r="C260" s="3"/>
      <c r="D260" s="3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 x14ac:dyDescent="0.2">
      <c r="A261" s="4"/>
      <c r="B261" s="4"/>
      <c r="C261" s="3"/>
      <c r="D261" s="3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 x14ac:dyDescent="0.2">
      <c r="A262" s="4"/>
      <c r="B262" s="4"/>
      <c r="C262" s="3"/>
      <c r="D262" s="3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 x14ac:dyDescent="0.2">
      <c r="A263" s="4"/>
      <c r="B263" s="4"/>
      <c r="C263" s="3"/>
      <c r="D263" s="3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 x14ac:dyDescent="0.2">
      <c r="A264" s="4"/>
      <c r="B264" s="4"/>
      <c r="C264" s="3"/>
      <c r="D264" s="3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 x14ac:dyDescent="0.2">
      <c r="A265" s="4"/>
      <c r="B265" s="4"/>
      <c r="C265" s="3"/>
      <c r="D265" s="3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 x14ac:dyDescent="0.2">
      <c r="A266" s="4"/>
      <c r="B266" s="4"/>
      <c r="C266" s="3"/>
      <c r="D266" s="3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 x14ac:dyDescent="0.2">
      <c r="A267" s="4"/>
      <c r="B267" s="4"/>
      <c r="C267" s="3"/>
      <c r="D267" s="3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 x14ac:dyDescent="0.2">
      <c r="A268" s="4"/>
      <c r="B268" s="4"/>
      <c r="C268" s="3"/>
      <c r="D268" s="3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 x14ac:dyDescent="0.2">
      <c r="A269" s="4"/>
      <c r="B269" s="4"/>
      <c r="C269" s="3"/>
      <c r="D269" s="3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 x14ac:dyDescent="0.2">
      <c r="A270" s="4"/>
      <c r="B270" s="4"/>
      <c r="C270" s="3"/>
      <c r="D270" s="3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 x14ac:dyDescent="0.2">
      <c r="A271" s="4"/>
      <c r="B271" s="4"/>
      <c r="C271" s="3"/>
      <c r="D271" s="3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 x14ac:dyDescent="0.2">
      <c r="A272" s="4"/>
      <c r="B272" s="4"/>
      <c r="C272" s="3"/>
      <c r="D272" s="3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 x14ac:dyDescent="0.2">
      <c r="A273" s="4"/>
      <c r="B273" s="4"/>
      <c r="C273" s="3"/>
      <c r="D273" s="3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 x14ac:dyDescent="0.2">
      <c r="A274" s="4"/>
      <c r="B274" s="4"/>
      <c r="C274" s="3"/>
      <c r="D274" s="3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 x14ac:dyDescent="0.2">
      <c r="A275" s="4"/>
      <c r="B275" s="4"/>
      <c r="C275" s="3"/>
      <c r="D275" s="3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 x14ac:dyDescent="0.2">
      <c r="A276" s="4"/>
      <c r="B276" s="4"/>
      <c r="C276" s="3"/>
      <c r="D276" s="3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 x14ac:dyDescent="0.2">
      <c r="A277" s="4"/>
      <c r="B277" s="4"/>
      <c r="C277" s="3"/>
      <c r="D277" s="3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 x14ac:dyDescent="0.2">
      <c r="A278" s="4"/>
      <c r="B278" s="4"/>
      <c r="C278" s="3"/>
      <c r="D278" s="3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 x14ac:dyDescent="0.2">
      <c r="A279" s="4"/>
      <c r="B279" s="4"/>
      <c r="C279" s="3"/>
      <c r="D279" s="3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 x14ac:dyDescent="0.2">
      <c r="A280" s="4"/>
      <c r="B280" s="4"/>
      <c r="C280" s="3"/>
      <c r="D280" s="3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 x14ac:dyDescent="0.2">
      <c r="A281" s="4"/>
      <c r="B281" s="4"/>
      <c r="C281" s="3"/>
      <c r="D281" s="3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 x14ac:dyDescent="0.2">
      <c r="A282" s="4"/>
      <c r="B282" s="4"/>
      <c r="C282" s="3"/>
      <c r="D282" s="3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 x14ac:dyDescent="0.2">
      <c r="A283" s="4"/>
      <c r="B283" s="4"/>
      <c r="C283" s="3"/>
      <c r="D283" s="3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 x14ac:dyDescent="0.2">
      <c r="A284" s="4"/>
      <c r="B284" s="4"/>
      <c r="C284" s="3"/>
      <c r="D284" s="3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 x14ac:dyDescent="0.2">
      <c r="A285" s="4"/>
      <c r="B285" s="4"/>
      <c r="C285" s="3"/>
      <c r="D285" s="3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 x14ac:dyDescent="0.2">
      <c r="A286" s="4"/>
      <c r="B286" s="4"/>
      <c r="C286" s="3"/>
      <c r="D286" s="3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 x14ac:dyDescent="0.2">
      <c r="A287" s="4"/>
      <c r="B287" s="4"/>
      <c r="C287" s="3"/>
      <c r="D287" s="3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 x14ac:dyDescent="0.2">
      <c r="A288" s="4"/>
      <c r="B288" s="4"/>
      <c r="C288" s="3"/>
      <c r="D288" s="3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 x14ac:dyDescent="0.2">
      <c r="A289" s="4"/>
      <c r="B289" s="4"/>
      <c r="C289" s="3"/>
      <c r="D289" s="3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 x14ac:dyDescent="0.2">
      <c r="A290" s="4"/>
      <c r="B290" s="4"/>
      <c r="C290" s="3"/>
      <c r="D290" s="3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 x14ac:dyDescent="0.2">
      <c r="A291" s="4"/>
      <c r="B291" s="4"/>
      <c r="C291" s="3"/>
      <c r="D291" s="3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 x14ac:dyDescent="0.2">
      <c r="A292" s="4"/>
      <c r="B292" s="4"/>
      <c r="C292" s="3"/>
      <c r="D292" s="3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 x14ac:dyDescent="0.2">
      <c r="A293" s="4"/>
      <c r="B293" s="4"/>
      <c r="C293" s="3"/>
      <c r="D293" s="3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 x14ac:dyDescent="0.2">
      <c r="A294" s="4"/>
      <c r="B294" s="4"/>
      <c r="C294" s="3"/>
      <c r="D294" s="3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 x14ac:dyDescent="0.2">
      <c r="A295" s="4"/>
      <c r="B295" s="4"/>
      <c r="C295" s="3"/>
      <c r="D295" s="3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 x14ac:dyDescent="0.2">
      <c r="A296" s="4"/>
      <c r="B296" s="4"/>
      <c r="C296" s="3"/>
      <c r="D296" s="3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 x14ac:dyDescent="0.2">
      <c r="A297" s="4"/>
      <c r="B297" s="4"/>
      <c r="C297" s="3"/>
      <c r="D297" s="3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 x14ac:dyDescent="0.2">
      <c r="A298" s="4"/>
      <c r="B298" s="4"/>
      <c r="C298" s="3"/>
      <c r="D298" s="3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 x14ac:dyDescent="0.2">
      <c r="A299" s="4"/>
      <c r="B299" s="4"/>
      <c r="C299" s="3"/>
      <c r="D299" s="3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 x14ac:dyDescent="0.2">
      <c r="A300" s="4"/>
      <c r="B300" s="4"/>
      <c r="C300" s="3"/>
      <c r="D300" s="3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 x14ac:dyDescent="0.2">
      <c r="A301" s="4"/>
      <c r="B301" s="4"/>
      <c r="C301" s="3"/>
      <c r="D301" s="3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 x14ac:dyDescent="0.2">
      <c r="A302" s="4"/>
      <c r="B302" s="4"/>
      <c r="C302" s="3"/>
      <c r="D302" s="3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 x14ac:dyDescent="0.2">
      <c r="A303" s="4"/>
      <c r="B303" s="4"/>
      <c r="C303" s="3"/>
      <c r="D303" s="3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 x14ac:dyDescent="0.2">
      <c r="A304" s="4"/>
      <c r="B304" s="4"/>
      <c r="C304" s="3"/>
      <c r="D304" s="3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 x14ac:dyDescent="0.2">
      <c r="A305" s="4"/>
      <c r="B305" s="4"/>
      <c r="C305" s="3"/>
      <c r="D305" s="3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 x14ac:dyDescent="0.2">
      <c r="A306" s="4"/>
      <c r="B306" s="4"/>
      <c r="C306" s="3"/>
      <c r="D306" s="3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 x14ac:dyDescent="0.2">
      <c r="A307" s="4"/>
      <c r="B307" s="4"/>
      <c r="C307" s="3"/>
      <c r="D307" s="3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 x14ac:dyDescent="0.2">
      <c r="A308" s="4"/>
      <c r="B308" s="4"/>
      <c r="C308" s="3"/>
      <c r="D308" s="3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 x14ac:dyDescent="0.2">
      <c r="A309" s="4"/>
      <c r="B309" s="4"/>
      <c r="C309" s="3"/>
      <c r="D309" s="3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 x14ac:dyDescent="0.2">
      <c r="A310" s="4"/>
      <c r="B310" s="4"/>
      <c r="C310" s="3"/>
      <c r="D310" s="3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 x14ac:dyDescent="0.2">
      <c r="A311" s="4"/>
      <c r="B311" s="4"/>
      <c r="C311" s="3"/>
      <c r="D311" s="3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 x14ac:dyDescent="0.2">
      <c r="A312" s="4"/>
      <c r="B312" s="4"/>
      <c r="C312" s="3"/>
      <c r="D312" s="3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 x14ac:dyDescent="0.2">
      <c r="A313" s="4"/>
      <c r="B313" s="4"/>
      <c r="C313" s="3"/>
      <c r="D313" s="3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 x14ac:dyDescent="0.2">
      <c r="A314" s="4"/>
      <c r="B314" s="4"/>
      <c r="C314" s="3"/>
      <c r="D314" s="3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 x14ac:dyDescent="0.2">
      <c r="A315" s="4"/>
      <c r="B315" s="4"/>
      <c r="C315" s="3"/>
      <c r="D315" s="3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 x14ac:dyDescent="0.2">
      <c r="A316" s="4"/>
      <c r="B316" s="4"/>
      <c r="C316" s="3"/>
      <c r="D316" s="3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 x14ac:dyDescent="0.2">
      <c r="A317" s="4"/>
      <c r="B317" s="4"/>
      <c r="C317" s="3"/>
      <c r="D317" s="3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 x14ac:dyDescent="0.2">
      <c r="A318" s="4"/>
      <c r="B318" s="4"/>
      <c r="C318" s="3"/>
      <c r="D318" s="3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 x14ac:dyDescent="0.2">
      <c r="A319" s="4"/>
      <c r="B319" s="4"/>
      <c r="C319" s="3"/>
      <c r="D319" s="3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 x14ac:dyDescent="0.2">
      <c r="A320" s="4"/>
      <c r="B320" s="4"/>
      <c r="C320" s="3"/>
      <c r="D320" s="3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 x14ac:dyDescent="0.2">
      <c r="A321" s="4"/>
      <c r="B321" s="4"/>
      <c r="C321" s="3"/>
      <c r="D321" s="3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 x14ac:dyDescent="0.2">
      <c r="A322" s="4"/>
      <c r="B322" s="4"/>
      <c r="C322" s="3"/>
      <c r="D322" s="3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 x14ac:dyDescent="0.2">
      <c r="A323" s="4"/>
      <c r="B323" s="4"/>
      <c r="C323" s="3"/>
      <c r="D323" s="3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 x14ac:dyDescent="0.2">
      <c r="A324" s="4"/>
      <c r="B324" s="4"/>
      <c r="C324" s="3"/>
      <c r="D324" s="3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 x14ac:dyDescent="0.2">
      <c r="A325" s="4"/>
      <c r="B325" s="4"/>
      <c r="C325" s="3"/>
      <c r="D325" s="3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 x14ac:dyDescent="0.2">
      <c r="A326" s="4"/>
      <c r="B326" s="4"/>
      <c r="C326" s="3"/>
      <c r="D326" s="3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 x14ac:dyDescent="0.2">
      <c r="A327" s="4"/>
      <c r="B327" s="4"/>
      <c r="C327" s="3"/>
      <c r="D327" s="3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 x14ac:dyDescent="0.2">
      <c r="A328" s="4"/>
      <c r="B328" s="4"/>
      <c r="C328" s="3"/>
      <c r="D328" s="3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 x14ac:dyDescent="0.2">
      <c r="A329" s="4"/>
      <c r="B329" s="4"/>
      <c r="C329" s="3"/>
      <c r="D329" s="3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 x14ac:dyDescent="0.2">
      <c r="A330" s="4"/>
      <c r="B330" s="4"/>
      <c r="C330" s="3"/>
      <c r="D330" s="3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 x14ac:dyDescent="0.2">
      <c r="A331" s="4"/>
      <c r="B331" s="4"/>
      <c r="C331" s="3"/>
      <c r="D331" s="3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 x14ac:dyDescent="0.2">
      <c r="A332" s="4"/>
      <c r="B332" s="4"/>
      <c r="C332" s="3"/>
      <c r="D332" s="3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 x14ac:dyDescent="0.2">
      <c r="A333" s="4"/>
      <c r="B333" s="4"/>
      <c r="C333" s="3"/>
      <c r="D333" s="3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 x14ac:dyDescent="0.2">
      <c r="A334" s="4"/>
      <c r="B334" s="4"/>
      <c r="C334" s="3"/>
      <c r="D334" s="3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 x14ac:dyDescent="0.2">
      <c r="A335" s="4"/>
      <c r="B335" s="4"/>
      <c r="C335" s="3"/>
      <c r="D335" s="3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 x14ac:dyDescent="0.2">
      <c r="A336" s="4"/>
      <c r="B336" s="4"/>
      <c r="C336" s="3"/>
      <c r="D336" s="3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 x14ac:dyDescent="0.2">
      <c r="A337" s="4"/>
      <c r="B337" s="4"/>
      <c r="C337" s="3"/>
      <c r="D337" s="3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 x14ac:dyDescent="0.2">
      <c r="A338" s="4"/>
      <c r="B338" s="4"/>
      <c r="C338" s="3"/>
      <c r="D338" s="3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 x14ac:dyDescent="0.2">
      <c r="A339" s="4"/>
      <c r="B339" s="4"/>
      <c r="C339" s="3"/>
      <c r="D339" s="3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 x14ac:dyDescent="0.2">
      <c r="A340" s="4"/>
      <c r="B340" s="4"/>
      <c r="C340" s="3"/>
      <c r="D340" s="3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 x14ac:dyDescent="0.2">
      <c r="A341" s="4"/>
      <c r="B341" s="4"/>
      <c r="C341" s="3"/>
      <c r="D341" s="3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 x14ac:dyDescent="0.2">
      <c r="A342" s="4"/>
      <c r="B342" s="4"/>
      <c r="C342" s="3"/>
      <c r="D342" s="3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 x14ac:dyDescent="0.2">
      <c r="A343" s="4"/>
      <c r="B343" s="4"/>
      <c r="C343" s="3"/>
      <c r="D343" s="3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 x14ac:dyDescent="0.2">
      <c r="A344" s="4"/>
      <c r="B344" s="4"/>
      <c r="C344" s="3"/>
      <c r="D344" s="3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 x14ac:dyDescent="0.2">
      <c r="A345" s="4"/>
      <c r="B345" s="4"/>
      <c r="C345" s="3"/>
      <c r="D345" s="3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 x14ac:dyDescent="0.2">
      <c r="A346" s="4"/>
      <c r="B346" s="4"/>
      <c r="C346" s="3"/>
      <c r="D346" s="3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 x14ac:dyDescent="0.2">
      <c r="A347" s="4"/>
      <c r="B347" s="4"/>
      <c r="C347" s="3"/>
      <c r="D347" s="3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 x14ac:dyDescent="0.2">
      <c r="A348" s="4"/>
      <c r="B348" s="4"/>
      <c r="C348" s="3"/>
      <c r="D348" s="3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 x14ac:dyDescent="0.2">
      <c r="A349" s="4"/>
      <c r="B349" s="4"/>
      <c r="C349" s="3"/>
      <c r="D349" s="3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 x14ac:dyDescent="0.2">
      <c r="A350" s="4"/>
      <c r="B350" s="4"/>
      <c r="C350" s="3"/>
      <c r="D350" s="3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 x14ac:dyDescent="0.2">
      <c r="A351" s="4"/>
      <c r="B351" s="4"/>
      <c r="C351" s="3"/>
      <c r="D351" s="3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 x14ac:dyDescent="0.2">
      <c r="A352" s="4"/>
      <c r="B352" s="4"/>
      <c r="C352" s="3"/>
      <c r="D352" s="3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 x14ac:dyDescent="0.2">
      <c r="A353" s="4"/>
      <c r="B353" s="4"/>
      <c r="C353" s="3"/>
      <c r="D353" s="3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 x14ac:dyDescent="0.2">
      <c r="A354" s="4"/>
      <c r="B354" s="4"/>
      <c r="C354" s="3"/>
      <c r="D354" s="3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 x14ac:dyDescent="0.2">
      <c r="A355" s="4"/>
      <c r="B355" s="4"/>
      <c r="C355" s="3"/>
      <c r="D355" s="3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 x14ac:dyDescent="0.2">
      <c r="A356" s="4"/>
      <c r="B356" s="4"/>
      <c r="C356" s="3"/>
      <c r="D356" s="3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 x14ac:dyDescent="0.2">
      <c r="A357" s="4"/>
      <c r="B357" s="4"/>
      <c r="C357" s="3"/>
      <c r="D357" s="3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 x14ac:dyDescent="0.2">
      <c r="A358" s="4"/>
      <c r="B358" s="4"/>
      <c r="C358" s="3"/>
      <c r="D358" s="3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 x14ac:dyDescent="0.2">
      <c r="A359" s="4"/>
      <c r="B359" s="4"/>
      <c r="C359" s="3"/>
      <c r="D359" s="3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 x14ac:dyDescent="0.2">
      <c r="A360" s="4"/>
      <c r="B360" s="4"/>
      <c r="C360" s="3"/>
      <c r="D360" s="3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 x14ac:dyDescent="0.2">
      <c r="A361" s="4"/>
      <c r="B361" s="4"/>
      <c r="C361" s="3"/>
      <c r="D361" s="3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 x14ac:dyDescent="0.2">
      <c r="A362" s="4"/>
      <c r="B362" s="4"/>
      <c r="C362" s="3"/>
      <c r="D362" s="3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 x14ac:dyDescent="0.2">
      <c r="A363" s="4"/>
      <c r="B363" s="4"/>
      <c r="C363" s="3"/>
      <c r="D363" s="3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 x14ac:dyDescent="0.2">
      <c r="A364" s="4"/>
      <c r="B364" s="4"/>
      <c r="C364" s="3"/>
      <c r="D364" s="3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 x14ac:dyDescent="0.2">
      <c r="A365" s="4"/>
      <c r="B365" s="4"/>
      <c r="C365" s="3"/>
      <c r="D365" s="3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 x14ac:dyDescent="0.2">
      <c r="A366" s="4"/>
      <c r="B366" s="4"/>
      <c r="C366" s="3"/>
      <c r="D366" s="3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 x14ac:dyDescent="0.2">
      <c r="A367" s="4"/>
      <c r="B367" s="4"/>
      <c r="C367" s="3"/>
      <c r="D367" s="3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 x14ac:dyDescent="0.2">
      <c r="A368" s="4"/>
      <c r="B368" s="4"/>
      <c r="C368" s="3"/>
      <c r="D368" s="3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 x14ac:dyDescent="0.2">
      <c r="A369" s="4"/>
      <c r="B369" s="4"/>
      <c r="C369" s="3"/>
      <c r="D369" s="3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 x14ac:dyDescent="0.2">
      <c r="A370" s="4"/>
      <c r="B370" s="4"/>
      <c r="C370" s="3"/>
      <c r="D370" s="3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 x14ac:dyDescent="0.2">
      <c r="A371" s="4"/>
      <c r="B371" s="4"/>
      <c r="C371" s="3"/>
      <c r="D371" s="3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 x14ac:dyDescent="0.2">
      <c r="A372" s="4"/>
      <c r="B372" s="4"/>
      <c r="C372" s="3"/>
      <c r="D372" s="3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 x14ac:dyDescent="0.2">
      <c r="A373" s="4"/>
      <c r="B373" s="4"/>
      <c r="C373" s="3"/>
      <c r="D373" s="3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 x14ac:dyDescent="0.2">
      <c r="A374" s="4"/>
      <c r="B374" s="4"/>
      <c r="C374" s="3"/>
      <c r="D374" s="3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 x14ac:dyDescent="0.2">
      <c r="A375" s="4"/>
      <c r="B375" s="4"/>
      <c r="C375" s="3"/>
      <c r="D375" s="3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 x14ac:dyDescent="0.2">
      <c r="A376" s="4"/>
      <c r="B376" s="4"/>
      <c r="C376" s="3"/>
      <c r="D376" s="3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 x14ac:dyDescent="0.2">
      <c r="A377" s="4"/>
      <c r="B377" s="4"/>
      <c r="C377" s="3"/>
      <c r="D377" s="3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 x14ac:dyDescent="0.2">
      <c r="A378" s="4"/>
      <c r="B378" s="4"/>
      <c r="C378" s="3"/>
      <c r="D378" s="3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 x14ac:dyDescent="0.2">
      <c r="A379" s="4"/>
      <c r="B379" s="4"/>
      <c r="C379" s="3"/>
      <c r="D379" s="3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 x14ac:dyDescent="0.2">
      <c r="A380" s="4"/>
      <c r="B380" s="4"/>
      <c r="C380" s="3"/>
      <c r="D380" s="3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 x14ac:dyDescent="0.2">
      <c r="A381" s="4"/>
      <c r="B381" s="4"/>
      <c r="C381" s="3"/>
      <c r="D381" s="3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 x14ac:dyDescent="0.2">
      <c r="A382" s="4"/>
      <c r="B382" s="4"/>
      <c r="C382" s="3"/>
      <c r="D382" s="3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 x14ac:dyDescent="0.2">
      <c r="A383" s="4"/>
      <c r="B383" s="4"/>
      <c r="C383" s="3"/>
      <c r="D383" s="3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 x14ac:dyDescent="0.2">
      <c r="A384" s="4"/>
      <c r="B384" s="4"/>
      <c r="C384" s="3"/>
      <c r="D384" s="3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 x14ac:dyDescent="0.2">
      <c r="A385" s="4"/>
      <c r="B385" s="4"/>
      <c r="C385" s="3"/>
      <c r="D385" s="3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 x14ac:dyDescent="0.2">
      <c r="A386" s="4"/>
      <c r="B386" s="4"/>
      <c r="C386" s="3"/>
      <c r="D386" s="3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 x14ac:dyDescent="0.2">
      <c r="A387" s="4"/>
      <c r="B387" s="4"/>
      <c r="C387" s="3"/>
      <c r="D387" s="3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 x14ac:dyDescent="0.2">
      <c r="A388" s="4"/>
      <c r="B388" s="4"/>
      <c r="C388" s="3"/>
      <c r="D388" s="3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 x14ac:dyDescent="0.2">
      <c r="A389" s="4"/>
      <c r="B389" s="4"/>
      <c r="C389" s="3"/>
      <c r="D389" s="3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 x14ac:dyDescent="0.2">
      <c r="A390" s="4"/>
      <c r="B390" s="4"/>
      <c r="C390" s="3"/>
      <c r="D390" s="3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 x14ac:dyDescent="0.2">
      <c r="A391" s="4"/>
      <c r="B391" s="4"/>
      <c r="C391" s="3"/>
      <c r="D391" s="3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 x14ac:dyDescent="0.2">
      <c r="A392" s="4"/>
      <c r="B392" s="4"/>
      <c r="C392" s="3"/>
      <c r="D392" s="3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 x14ac:dyDescent="0.2">
      <c r="A393" s="4"/>
      <c r="B393" s="4"/>
      <c r="C393" s="3"/>
      <c r="D393" s="3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 x14ac:dyDescent="0.2">
      <c r="A394" s="4"/>
      <c r="B394" s="4"/>
      <c r="C394" s="3"/>
      <c r="D394" s="3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 x14ac:dyDescent="0.2">
      <c r="A395" s="4"/>
      <c r="B395" s="4"/>
      <c r="C395" s="3"/>
      <c r="D395" s="3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 x14ac:dyDescent="0.2">
      <c r="A396" s="4"/>
      <c r="B396" s="4"/>
      <c r="C396" s="3"/>
      <c r="D396" s="3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 x14ac:dyDescent="0.2">
      <c r="A397" s="4"/>
      <c r="B397" s="4"/>
      <c r="C397" s="3"/>
      <c r="D397" s="3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 x14ac:dyDescent="0.2">
      <c r="A398" s="4"/>
      <c r="B398" s="4"/>
      <c r="C398" s="3"/>
      <c r="D398" s="3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 x14ac:dyDescent="0.2">
      <c r="A399" s="4"/>
      <c r="B399" s="4"/>
      <c r="C399" s="3"/>
      <c r="D399" s="3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 x14ac:dyDescent="0.2">
      <c r="A400" s="4"/>
      <c r="B400" s="4"/>
      <c r="C400" s="3"/>
      <c r="D400" s="3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 x14ac:dyDescent="0.2">
      <c r="A401" s="4"/>
      <c r="B401" s="4"/>
      <c r="C401" s="3"/>
      <c r="D401" s="3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 x14ac:dyDescent="0.2">
      <c r="A402" s="4"/>
      <c r="B402" s="4"/>
      <c r="C402" s="3"/>
      <c r="D402" s="3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 x14ac:dyDescent="0.2">
      <c r="A403" s="4"/>
      <c r="B403" s="4"/>
      <c r="C403" s="3"/>
      <c r="D403" s="3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 x14ac:dyDescent="0.2">
      <c r="A404" s="4"/>
      <c r="B404" s="4"/>
      <c r="C404" s="3"/>
      <c r="D404" s="3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 x14ac:dyDescent="0.2">
      <c r="A405" s="4"/>
      <c r="B405" s="4"/>
      <c r="C405" s="3"/>
      <c r="D405" s="3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 x14ac:dyDescent="0.2">
      <c r="A406" s="4"/>
      <c r="B406" s="4"/>
      <c r="C406" s="3"/>
      <c r="D406" s="3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 x14ac:dyDescent="0.2">
      <c r="A407" s="4"/>
      <c r="B407" s="4"/>
      <c r="C407" s="3"/>
      <c r="D407" s="3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 x14ac:dyDescent="0.2">
      <c r="A408" s="4"/>
      <c r="B408" s="4"/>
      <c r="C408" s="3"/>
      <c r="D408" s="3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 x14ac:dyDescent="0.2">
      <c r="A409" s="4"/>
      <c r="B409" s="4"/>
      <c r="C409" s="3"/>
      <c r="D409" s="3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 x14ac:dyDescent="0.2">
      <c r="A410" s="4"/>
      <c r="B410" s="4"/>
      <c r="C410" s="3"/>
      <c r="D410" s="3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 x14ac:dyDescent="0.2">
      <c r="A411" s="4"/>
      <c r="B411" s="4"/>
      <c r="C411" s="3"/>
      <c r="D411" s="3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 x14ac:dyDescent="0.2">
      <c r="A412" s="4"/>
      <c r="B412" s="4"/>
      <c r="C412" s="3"/>
      <c r="D412" s="3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 x14ac:dyDescent="0.2">
      <c r="A413" s="4"/>
      <c r="B413" s="4"/>
      <c r="C413" s="3"/>
      <c r="D413" s="3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 x14ac:dyDescent="0.2">
      <c r="A414" s="4"/>
      <c r="B414" s="4"/>
      <c r="C414" s="3"/>
      <c r="D414" s="3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 x14ac:dyDescent="0.2">
      <c r="A415" s="4"/>
      <c r="B415" s="4"/>
      <c r="C415" s="3"/>
      <c r="D415" s="3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 x14ac:dyDescent="0.2">
      <c r="A416" s="4"/>
      <c r="B416" s="4"/>
      <c r="C416" s="3"/>
      <c r="D416" s="3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 x14ac:dyDescent="0.2">
      <c r="A417" s="4"/>
      <c r="B417" s="4"/>
      <c r="C417" s="3"/>
      <c r="D417" s="3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 x14ac:dyDescent="0.2">
      <c r="A418" s="4"/>
      <c r="B418" s="4"/>
      <c r="C418" s="3"/>
      <c r="D418" s="3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 x14ac:dyDescent="0.2">
      <c r="A419" s="4"/>
      <c r="B419" s="4"/>
      <c r="C419" s="3"/>
      <c r="D419" s="3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 x14ac:dyDescent="0.2">
      <c r="A420" s="4"/>
      <c r="B420" s="4"/>
      <c r="C420" s="3"/>
      <c r="D420" s="3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 x14ac:dyDescent="0.2">
      <c r="A421" s="4"/>
      <c r="B421" s="4"/>
      <c r="C421" s="3"/>
      <c r="D421" s="3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 x14ac:dyDescent="0.2">
      <c r="A422" s="4"/>
      <c r="B422" s="4"/>
      <c r="C422" s="3"/>
      <c r="D422" s="3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 x14ac:dyDescent="0.2">
      <c r="A423" s="4"/>
      <c r="B423" s="4"/>
      <c r="C423" s="3"/>
      <c r="D423" s="3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 x14ac:dyDescent="0.2">
      <c r="A424" s="4"/>
      <c r="B424" s="4"/>
      <c r="C424" s="3"/>
      <c r="D424" s="3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 x14ac:dyDescent="0.2">
      <c r="A425" s="4"/>
      <c r="B425" s="4"/>
      <c r="C425" s="3"/>
      <c r="D425" s="3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 x14ac:dyDescent="0.2">
      <c r="A426" s="4"/>
      <c r="B426" s="4"/>
      <c r="C426" s="3"/>
      <c r="D426" s="3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 x14ac:dyDescent="0.2">
      <c r="A427" s="4"/>
      <c r="B427" s="4"/>
      <c r="C427" s="3"/>
      <c r="D427" s="3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 x14ac:dyDescent="0.2">
      <c r="A428" s="4"/>
      <c r="B428" s="4"/>
      <c r="C428" s="3"/>
      <c r="D428" s="3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 x14ac:dyDescent="0.2">
      <c r="A429" s="4"/>
      <c r="B429" s="4"/>
      <c r="C429" s="3"/>
      <c r="D429" s="3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 x14ac:dyDescent="0.2">
      <c r="A430" s="4"/>
      <c r="B430" s="4"/>
      <c r="C430" s="3"/>
      <c r="D430" s="3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 x14ac:dyDescent="0.2">
      <c r="A431" s="4"/>
      <c r="B431" s="4"/>
      <c r="C431" s="3"/>
      <c r="D431" s="3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 x14ac:dyDescent="0.2">
      <c r="A432" s="4"/>
      <c r="B432" s="4"/>
      <c r="C432" s="3"/>
      <c r="D432" s="3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 x14ac:dyDescent="0.2">
      <c r="A433" s="4"/>
      <c r="B433" s="4"/>
      <c r="C433" s="3"/>
      <c r="D433" s="3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 x14ac:dyDescent="0.2">
      <c r="A434" s="4"/>
      <c r="B434" s="4"/>
      <c r="C434" s="3"/>
      <c r="D434" s="3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 x14ac:dyDescent="0.2">
      <c r="A435" s="4"/>
      <c r="B435" s="4"/>
      <c r="C435" s="3"/>
      <c r="D435" s="3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 x14ac:dyDescent="0.2">
      <c r="A436" s="4"/>
      <c r="B436" s="4"/>
      <c r="C436" s="3"/>
      <c r="D436" s="3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 x14ac:dyDescent="0.2">
      <c r="A437" s="4"/>
      <c r="B437" s="4"/>
      <c r="C437" s="3"/>
      <c r="D437" s="3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 x14ac:dyDescent="0.2">
      <c r="A438" s="4"/>
      <c r="B438" s="4"/>
      <c r="C438" s="3"/>
      <c r="D438" s="3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 x14ac:dyDescent="0.2">
      <c r="A439" s="4"/>
      <c r="B439" s="4"/>
      <c r="C439" s="3"/>
      <c r="D439" s="3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 x14ac:dyDescent="0.2">
      <c r="A440" s="4"/>
      <c r="B440" s="4"/>
      <c r="C440" s="3"/>
      <c r="D440" s="3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 x14ac:dyDescent="0.2">
      <c r="A441" s="4"/>
      <c r="B441" s="4"/>
      <c r="C441" s="3"/>
      <c r="D441" s="3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 x14ac:dyDescent="0.2">
      <c r="A442" s="4"/>
      <c r="B442" s="4"/>
      <c r="C442" s="3"/>
      <c r="D442" s="3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 x14ac:dyDescent="0.2">
      <c r="A443" s="4"/>
      <c r="B443" s="4"/>
      <c r="C443" s="3"/>
      <c r="D443" s="3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 x14ac:dyDescent="0.2">
      <c r="A444" s="4"/>
      <c r="B444" s="4"/>
      <c r="C444" s="3"/>
      <c r="D444" s="3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 x14ac:dyDescent="0.2">
      <c r="A445" s="4"/>
      <c r="B445" s="4"/>
      <c r="C445" s="3"/>
      <c r="D445" s="3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 x14ac:dyDescent="0.2">
      <c r="A446" s="4"/>
      <c r="B446" s="4"/>
      <c r="C446" s="3"/>
      <c r="D446" s="3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 x14ac:dyDescent="0.2">
      <c r="A447" s="4"/>
      <c r="B447" s="4"/>
      <c r="C447" s="3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</sheetData>
  <mergeCells count="4">
    <mergeCell ref="C1:E1"/>
    <mergeCell ref="H1:K1"/>
    <mergeCell ref="H2:K2"/>
    <mergeCell ref="C30:D30"/>
  </mergeCells>
  <pageMargins left="0.7" right="0.7" top="0.75" bottom="0.75" header="0.511811023622047" footer="0.511811023622047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school_2</cp:lastModifiedBy>
  <cp:revision>114</cp:revision>
  <dcterms:created xsi:type="dcterms:W3CDTF">2026-06-01T03:50:00Z</dcterms:created>
  <dcterms:modified xsi:type="dcterms:W3CDTF">2026-06-22T07:19:55Z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28EA2E523DB04F9EA79B991557E188A8_12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